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7hia62t\сетевая папка\Ефремова\Расписание\Расписание 2024\"/>
    </mc:Choice>
  </mc:AlternateContent>
  <bookViews>
    <workbookView xWindow="0" yWindow="0" windowWidth="15570" windowHeight="5850"/>
  </bookViews>
  <sheets>
    <sheet name="Лист1" sheetId="1" r:id="rId1"/>
  </sheets>
  <definedNames>
    <definedName name="_xlnm.Print_Area" localSheetId="0">Лист1!$A$1:$S$450</definedName>
  </definedNames>
  <calcPr calcId="162913"/>
</workbook>
</file>

<file path=xl/calcChain.xml><?xml version="1.0" encoding="utf-8"?>
<calcChain xmlns="http://schemas.openxmlformats.org/spreadsheetml/2006/main">
  <c r="R232" i="1" l="1"/>
  <c r="R224" i="1" l="1"/>
  <c r="P224" i="1" l="1"/>
  <c r="L224" i="1"/>
  <c r="P305" i="1" l="1"/>
  <c r="L305" i="1"/>
  <c r="J305" i="1"/>
  <c r="H305" i="1"/>
  <c r="P340" i="1" l="1"/>
  <c r="N163" i="1" l="1"/>
  <c r="L163" i="1"/>
  <c r="J163" i="1"/>
  <c r="H163" i="1"/>
  <c r="F163" i="1"/>
  <c r="N159" i="1"/>
  <c r="J159" i="1"/>
  <c r="F159" i="1"/>
  <c r="P140" i="1"/>
  <c r="N140" i="1"/>
  <c r="L140" i="1"/>
  <c r="J140" i="1"/>
  <c r="H140" i="1"/>
  <c r="F140" i="1"/>
  <c r="P136" i="1"/>
  <c r="N136" i="1"/>
  <c r="L136" i="1"/>
  <c r="J136" i="1"/>
  <c r="H136" i="1"/>
  <c r="P119" i="1" l="1"/>
  <c r="N119" i="1"/>
  <c r="L119" i="1"/>
  <c r="J119" i="1"/>
  <c r="H119" i="1"/>
  <c r="F119" i="1"/>
  <c r="P115" i="1"/>
  <c r="D112" i="1" s="1"/>
  <c r="P111" i="1"/>
  <c r="N111" i="1"/>
  <c r="L111" i="1"/>
  <c r="J111" i="1"/>
  <c r="H111" i="1"/>
  <c r="F111" i="1"/>
  <c r="F107" i="1"/>
  <c r="H107" i="1"/>
  <c r="J107" i="1"/>
  <c r="L107" i="1"/>
  <c r="N107" i="1"/>
  <c r="N103" i="1"/>
  <c r="L103" i="1"/>
  <c r="J103" i="1"/>
  <c r="H103" i="1"/>
  <c r="F103" i="1"/>
  <c r="N99" i="1"/>
  <c r="J99" i="1"/>
  <c r="F99" i="1"/>
  <c r="N95" i="1"/>
  <c r="J95" i="1"/>
  <c r="F95" i="1"/>
  <c r="N86" i="1"/>
  <c r="L86" i="1"/>
  <c r="J86" i="1"/>
  <c r="H86" i="1"/>
  <c r="F86" i="1"/>
  <c r="L78" i="1"/>
  <c r="N48" i="1"/>
  <c r="L48" i="1"/>
  <c r="J48" i="1"/>
  <c r="H48" i="1"/>
  <c r="F48" i="1"/>
  <c r="N44" i="1"/>
  <c r="J44" i="1"/>
  <c r="F44" i="1"/>
  <c r="P40" i="1"/>
  <c r="L40" i="1"/>
  <c r="H40" i="1"/>
  <c r="P181" i="1"/>
  <c r="N35" i="1"/>
  <c r="J35" i="1"/>
  <c r="F35" i="1"/>
  <c r="N30" i="1"/>
  <c r="J30" i="1"/>
  <c r="F30" i="1"/>
  <c r="D116" i="1" l="1"/>
  <c r="D32" i="1"/>
  <c r="F410" i="1"/>
  <c r="H406" i="1"/>
  <c r="P219" i="1" l="1"/>
  <c r="P215" i="1"/>
  <c r="R449" i="1"/>
  <c r="P449" i="1"/>
  <c r="L449" i="1"/>
  <c r="J449" i="1"/>
  <c r="H449" i="1"/>
  <c r="F449" i="1"/>
  <c r="R445" i="1"/>
  <c r="P445" i="1"/>
  <c r="L445" i="1"/>
  <c r="J445" i="1"/>
  <c r="H445" i="1"/>
  <c r="F445" i="1"/>
  <c r="R441" i="1"/>
  <c r="P441" i="1"/>
  <c r="L441" i="1"/>
  <c r="J441" i="1"/>
  <c r="H441" i="1"/>
  <c r="F441" i="1"/>
  <c r="R436" i="1"/>
  <c r="P436" i="1"/>
  <c r="N436" i="1"/>
  <c r="J436" i="1"/>
  <c r="F436" i="1"/>
  <c r="R432" i="1"/>
  <c r="P432" i="1"/>
  <c r="N432" i="1"/>
  <c r="J432" i="1"/>
  <c r="F432" i="1"/>
  <c r="R428" i="1"/>
  <c r="P428" i="1"/>
  <c r="N428" i="1"/>
  <c r="J428" i="1"/>
  <c r="F428" i="1"/>
  <c r="P424" i="1"/>
  <c r="N424" i="1"/>
  <c r="J424" i="1"/>
  <c r="F424" i="1"/>
  <c r="P419" i="1"/>
  <c r="L419" i="1"/>
  <c r="H419" i="1"/>
  <c r="R415" i="1"/>
  <c r="P415" i="1"/>
  <c r="J415" i="1"/>
  <c r="R410" i="1"/>
  <c r="L410" i="1"/>
  <c r="J410" i="1"/>
  <c r="H410" i="1"/>
  <c r="R406" i="1"/>
  <c r="L406" i="1"/>
  <c r="J406" i="1"/>
  <c r="F406" i="1"/>
  <c r="R401" i="1"/>
  <c r="P401" i="1"/>
  <c r="N401" i="1"/>
  <c r="L401" i="1"/>
  <c r="J401" i="1"/>
  <c r="H401" i="1"/>
  <c r="R397" i="1"/>
  <c r="P397" i="1"/>
  <c r="N397" i="1"/>
  <c r="L397" i="1"/>
  <c r="J397" i="1"/>
  <c r="H397" i="1"/>
  <c r="R392" i="1"/>
  <c r="J392" i="1"/>
  <c r="F392" i="1"/>
  <c r="R388" i="1"/>
  <c r="P388" i="1"/>
  <c r="L388" i="1"/>
  <c r="J388" i="1"/>
  <c r="F388" i="1"/>
  <c r="R384" i="1"/>
  <c r="P384" i="1"/>
  <c r="L384" i="1"/>
  <c r="H384" i="1"/>
  <c r="F384" i="1"/>
  <c r="R380" i="1"/>
  <c r="P380" i="1"/>
  <c r="L380" i="1"/>
  <c r="H380" i="1"/>
  <c r="F380" i="1"/>
  <c r="P375" i="1"/>
  <c r="N375" i="1"/>
  <c r="L375" i="1"/>
  <c r="J375" i="1"/>
  <c r="H375" i="1"/>
  <c r="F375" i="1"/>
  <c r="P371" i="1"/>
  <c r="N371" i="1"/>
  <c r="L371" i="1"/>
  <c r="J371" i="1"/>
  <c r="H371" i="1"/>
  <c r="F371" i="1"/>
  <c r="P367" i="1"/>
  <c r="N367" i="1"/>
  <c r="L367" i="1"/>
  <c r="J367" i="1"/>
  <c r="H367" i="1"/>
  <c r="F367" i="1"/>
  <c r="R362" i="1"/>
  <c r="P362" i="1"/>
  <c r="N362" i="1"/>
  <c r="J362" i="1"/>
  <c r="F362" i="1"/>
  <c r="R358" i="1"/>
  <c r="P358" i="1"/>
  <c r="J358" i="1"/>
  <c r="F358" i="1"/>
  <c r="D407" i="1" l="1"/>
  <c r="D403" i="1"/>
  <c r="N145" i="1"/>
  <c r="J145" i="1"/>
  <c r="F145" i="1"/>
  <c r="N331" i="1"/>
  <c r="J331" i="1"/>
  <c r="F331" i="1"/>
  <c r="P245" i="1"/>
  <c r="N245" i="1"/>
  <c r="J245" i="1"/>
  <c r="F245" i="1"/>
  <c r="F228" i="1"/>
  <c r="J228" i="1"/>
  <c r="N228" i="1"/>
  <c r="P228" i="1"/>
  <c r="D328" i="1" l="1"/>
  <c r="D142" i="1"/>
  <c r="D225" i="1"/>
  <c r="D242" i="1"/>
  <c r="L219" i="1"/>
  <c r="H219" i="1"/>
  <c r="F219" i="1"/>
  <c r="L215" i="1"/>
  <c r="H215" i="1"/>
  <c r="N206" i="1" l="1"/>
  <c r="J206" i="1"/>
  <c r="F206" i="1"/>
  <c r="N202" i="1"/>
  <c r="J202" i="1"/>
  <c r="F202" i="1"/>
  <c r="H198" i="1"/>
  <c r="J198" i="1"/>
  <c r="L198" i="1"/>
  <c r="P198" i="1"/>
  <c r="F198" i="1"/>
  <c r="H194" i="1"/>
  <c r="J194" i="1"/>
  <c r="L194" i="1"/>
  <c r="N194" i="1"/>
  <c r="P194" i="1"/>
  <c r="F194" i="1"/>
  <c r="J190" i="1"/>
  <c r="L190" i="1"/>
  <c r="N190" i="1"/>
  <c r="P190" i="1"/>
  <c r="H190" i="1"/>
  <c r="F190" i="1"/>
  <c r="P300" i="1"/>
  <c r="H300" i="1"/>
  <c r="P296" i="1"/>
  <c r="N296" i="1"/>
  <c r="L296" i="1"/>
  <c r="J296" i="1"/>
  <c r="H296" i="1"/>
  <c r="F296" i="1"/>
  <c r="P292" i="1"/>
  <c r="J292" i="1"/>
  <c r="D191" i="1" l="1"/>
  <c r="D195" i="1"/>
  <c r="D203" i="1"/>
  <c r="D293" i="1"/>
  <c r="D372" i="1"/>
  <c r="P353" i="1"/>
  <c r="L353" i="1"/>
  <c r="H353" i="1"/>
  <c r="P349" i="1"/>
  <c r="L349" i="1"/>
  <c r="H349" i="1"/>
  <c r="N344" i="1"/>
  <c r="J344" i="1"/>
  <c r="F344" i="1"/>
  <c r="N340" i="1"/>
  <c r="J340" i="1"/>
  <c r="F340" i="1"/>
  <c r="P336" i="1"/>
  <c r="N336" i="1"/>
  <c r="J336" i="1"/>
  <c r="F336" i="1"/>
  <c r="N326" i="1"/>
  <c r="J326" i="1"/>
  <c r="F326" i="1"/>
  <c r="N322" i="1"/>
  <c r="J322" i="1"/>
  <c r="F322" i="1"/>
  <c r="N318" i="1"/>
  <c r="J318" i="1"/>
  <c r="F318" i="1"/>
  <c r="P313" i="1"/>
  <c r="N313" i="1"/>
  <c r="L313" i="1"/>
  <c r="H313" i="1"/>
  <c r="F313" i="1"/>
  <c r="P309" i="1"/>
  <c r="N309" i="1"/>
  <c r="L309" i="1"/>
  <c r="H309" i="1"/>
  <c r="F309" i="1"/>
  <c r="N300" i="1"/>
  <c r="L300" i="1"/>
  <c r="J300" i="1"/>
  <c r="F300" i="1"/>
  <c r="N292" i="1"/>
  <c r="L292" i="1"/>
  <c r="H292" i="1"/>
  <c r="F292" i="1"/>
  <c r="P288" i="1"/>
  <c r="N288" i="1"/>
  <c r="L288" i="1"/>
  <c r="J288" i="1"/>
  <c r="H288" i="1"/>
  <c r="F288" i="1"/>
  <c r="N283" i="1"/>
  <c r="L283" i="1"/>
  <c r="J283" i="1"/>
  <c r="F283" i="1"/>
  <c r="N279" i="1"/>
  <c r="L279" i="1"/>
  <c r="H279" i="1"/>
  <c r="F279" i="1"/>
  <c r="P275" i="1"/>
  <c r="N275" i="1"/>
  <c r="J275" i="1"/>
  <c r="F275" i="1"/>
  <c r="P270" i="1"/>
  <c r="N270" i="1"/>
  <c r="L270" i="1"/>
  <c r="J270" i="1"/>
  <c r="H270" i="1"/>
  <c r="F270" i="1"/>
  <c r="P266" i="1"/>
  <c r="N266" i="1"/>
  <c r="L266" i="1"/>
  <c r="J266" i="1"/>
  <c r="H266" i="1"/>
  <c r="F266" i="1"/>
  <c r="N262" i="1"/>
  <c r="L262" i="1"/>
  <c r="J262" i="1"/>
  <c r="H262" i="1"/>
  <c r="F262" i="1"/>
  <c r="P258" i="1"/>
  <c r="N258" i="1"/>
  <c r="J258" i="1"/>
  <c r="F258" i="1"/>
  <c r="P254" i="1"/>
  <c r="N254" i="1"/>
  <c r="J254" i="1"/>
  <c r="F254" i="1"/>
  <c r="P249" i="1"/>
  <c r="N249" i="1"/>
  <c r="J249" i="1"/>
  <c r="F249" i="1"/>
  <c r="R240" i="1"/>
  <c r="P240" i="1"/>
  <c r="N240" i="1"/>
  <c r="J240" i="1"/>
  <c r="F240" i="1"/>
  <c r="R236" i="1"/>
  <c r="P236" i="1"/>
  <c r="N236" i="1"/>
  <c r="J236" i="1"/>
  <c r="F236" i="1"/>
  <c r="P232" i="1"/>
  <c r="N232" i="1"/>
  <c r="J232" i="1"/>
  <c r="F232" i="1"/>
  <c r="N219" i="1"/>
  <c r="J219" i="1"/>
  <c r="N215" i="1"/>
  <c r="J215" i="1"/>
  <c r="F215" i="1"/>
  <c r="P210" i="1"/>
  <c r="L210" i="1"/>
  <c r="H210" i="1"/>
  <c r="D199" i="1"/>
  <c r="D187" i="1"/>
  <c r="N185" i="1"/>
  <c r="J185" i="1"/>
  <c r="F185" i="1"/>
  <c r="L181" i="1"/>
  <c r="J181" i="1"/>
  <c r="H181" i="1"/>
  <c r="F181" i="1"/>
  <c r="P176" i="1"/>
  <c r="N176" i="1"/>
  <c r="L176" i="1"/>
  <c r="J176" i="1"/>
  <c r="H176" i="1"/>
  <c r="F176" i="1"/>
  <c r="P172" i="1"/>
  <c r="N172" i="1"/>
  <c r="J172" i="1"/>
  <c r="F172" i="1"/>
  <c r="N168" i="1"/>
  <c r="J168" i="1"/>
  <c r="F168" i="1"/>
  <c r="N154" i="1"/>
  <c r="L154" i="1"/>
  <c r="J154" i="1"/>
  <c r="H154" i="1"/>
  <c r="F154" i="1"/>
  <c r="P150" i="1"/>
  <c r="L150" i="1"/>
  <c r="H150" i="1"/>
  <c r="P132" i="1"/>
  <c r="N132" i="1"/>
  <c r="L132" i="1"/>
  <c r="J132" i="1"/>
  <c r="H132" i="1"/>
  <c r="P128" i="1"/>
  <c r="L128" i="1"/>
  <c r="H128" i="1"/>
  <c r="P124" i="1"/>
  <c r="L124" i="1"/>
  <c r="H124" i="1"/>
  <c r="P90" i="1"/>
  <c r="N90" i="1"/>
  <c r="L90" i="1"/>
  <c r="J90" i="1"/>
  <c r="H90" i="1"/>
  <c r="F90" i="1"/>
  <c r="N82" i="1"/>
  <c r="L82" i="1"/>
  <c r="J82" i="1"/>
  <c r="H82" i="1"/>
  <c r="F82" i="1"/>
  <c r="N78" i="1"/>
  <c r="J78" i="1"/>
  <c r="H78" i="1"/>
  <c r="F78" i="1"/>
  <c r="N74" i="1"/>
  <c r="J74" i="1"/>
  <c r="F74" i="1"/>
  <c r="N70" i="1"/>
  <c r="J70" i="1"/>
  <c r="F70" i="1"/>
  <c r="N65" i="1"/>
  <c r="L65" i="1"/>
  <c r="J65" i="1"/>
  <c r="H65" i="1"/>
  <c r="F65" i="1"/>
  <c r="N61" i="1"/>
  <c r="L61" i="1"/>
  <c r="J61" i="1"/>
  <c r="H61" i="1"/>
  <c r="F61" i="1"/>
  <c r="P57" i="1"/>
  <c r="N57" i="1"/>
  <c r="J57" i="1"/>
  <c r="F57" i="1"/>
  <c r="P53" i="1"/>
  <c r="N53" i="1"/>
  <c r="J53" i="1"/>
  <c r="F53" i="1"/>
  <c r="P25" i="1"/>
  <c r="N25" i="1"/>
  <c r="L25" i="1"/>
  <c r="J25" i="1"/>
  <c r="H25" i="1"/>
  <c r="F25" i="1"/>
  <c r="N21" i="1"/>
  <c r="L21" i="1"/>
  <c r="J21" i="1"/>
  <c r="H21" i="1"/>
  <c r="F21" i="1"/>
  <c r="P17" i="1"/>
  <c r="N17" i="1"/>
  <c r="L17" i="1"/>
  <c r="J17" i="1"/>
  <c r="H17" i="1"/>
  <c r="F17" i="1"/>
  <c r="P13" i="1"/>
  <c r="N13" i="1"/>
  <c r="L13" i="1"/>
  <c r="J13" i="1"/>
  <c r="H13" i="1"/>
  <c r="F13" i="1"/>
  <c r="P9" i="1"/>
  <c r="N9" i="1"/>
  <c r="L9" i="1"/>
  <c r="D160" i="1" l="1"/>
  <c r="D133" i="1"/>
  <c r="D169" i="1"/>
  <c r="D284" i="1"/>
  <c r="D156" i="1"/>
  <c r="D165" i="1"/>
  <c r="D18" i="1"/>
  <c r="D108" i="1"/>
  <c r="D129" i="1"/>
  <c r="D151" i="1"/>
  <c r="D438" i="1"/>
  <c r="D58" i="1"/>
  <c r="D237" i="1"/>
  <c r="D394" i="1"/>
  <c r="D398" i="1"/>
  <c r="D62" i="1"/>
  <c r="D67" i="1"/>
  <c r="D83" i="1"/>
  <c r="D100" i="1"/>
  <c r="D255" i="1"/>
  <c r="D259" i="1"/>
  <c r="D276" i="1"/>
  <c r="D429" i="1"/>
  <c r="D50" i="1"/>
  <c r="D178" i="1"/>
  <c r="D216" i="1"/>
  <c r="D310" i="1"/>
  <c r="D315" i="1"/>
  <c r="D337" i="1"/>
  <c r="D385" i="1"/>
  <c r="D125" i="1"/>
  <c r="D306" i="1"/>
  <c r="D333" i="1"/>
  <c r="D350" i="1"/>
  <c r="D368" i="1"/>
  <c r="D389" i="1"/>
  <c r="D425" i="1"/>
  <c r="D14" i="1"/>
  <c r="D96" i="1"/>
  <c r="D147" i="1"/>
  <c r="D251" i="1"/>
  <c r="D10" i="1"/>
  <c r="D27" i="1"/>
  <c r="D45" i="1"/>
  <c r="D54" i="1"/>
  <c r="D75" i="1"/>
  <c r="D92" i="1"/>
  <c r="D121" i="1"/>
  <c r="D182" i="1"/>
  <c r="D246" i="1"/>
  <c r="D267" i="1"/>
  <c r="D302" i="1"/>
  <c r="D323" i="1"/>
  <c r="D346" i="1"/>
  <c r="D364" i="1"/>
  <c r="D412" i="1"/>
  <c r="D421" i="1"/>
  <c r="D37" i="1"/>
  <c r="D79" i="1"/>
  <c r="D272" i="1"/>
  <c r="D6" i="1"/>
  <c r="D22" i="1"/>
  <c r="D41" i="1"/>
  <c r="D71" i="1"/>
  <c r="D87" i="1"/>
  <c r="D104" i="1"/>
  <c r="D137" i="1"/>
  <c r="D173" i="1"/>
  <c r="D207" i="1"/>
  <c r="D263" i="1"/>
  <c r="D280" i="1"/>
  <c r="D319" i="1"/>
  <c r="D341" i="1"/>
  <c r="D355" i="1"/>
  <c r="D359" i="1"/>
  <c r="D377" i="1"/>
  <c r="D381" i="1"/>
  <c r="D416" i="1"/>
  <c r="D433" i="1"/>
  <c r="D442" i="1"/>
  <c r="D446" i="1"/>
  <c r="D229" i="1"/>
  <c r="D233" i="1"/>
  <c r="D221" i="1"/>
  <c r="D212" i="1"/>
  <c r="D297" i="1"/>
  <c r="D289" i="1"/>
</calcChain>
</file>

<file path=xl/sharedStrings.xml><?xml version="1.0" encoding="utf-8"?>
<sst xmlns="http://schemas.openxmlformats.org/spreadsheetml/2006/main" count="1060" uniqueCount="198">
  <si>
    <t>Вт</t>
  </si>
  <si>
    <t>Пн</t>
  </si>
  <si>
    <t>Ср</t>
  </si>
  <si>
    <t>Чт</t>
  </si>
  <si>
    <t>Пт</t>
  </si>
  <si>
    <t>Сб</t>
  </si>
  <si>
    <t>Вс</t>
  </si>
  <si>
    <t>Вид спорта</t>
  </si>
  <si>
    <t>ФИО тренера</t>
  </si>
  <si>
    <t>№ п/п</t>
  </si>
  <si>
    <t>бокс</t>
  </si>
  <si>
    <t xml:space="preserve"> </t>
  </si>
  <si>
    <t>Наименование группы, кол. Человек</t>
  </si>
  <si>
    <t>Федорова Мария Евгеньевна</t>
  </si>
  <si>
    <t>Восточеое боевое единоборство</t>
  </si>
  <si>
    <t>дзюдо</t>
  </si>
  <si>
    <t>Стрельба из лука</t>
  </si>
  <si>
    <t>Бронников Дмитрий Геннадьевич</t>
  </si>
  <si>
    <t>Баженов Константин Леонидович</t>
  </si>
  <si>
    <t>Петряев Виталий Борисович</t>
  </si>
  <si>
    <t>Афонасьев Сергей Станиславович</t>
  </si>
  <si>
    <t>Янбеков Александр Александрович</t>
  </si>
  <si>
    <t>Касимов Ринат Рифхатович</t>
  </si>
  <si>
    <t>Гусейнов Расим Сарыбала Оглы</t>
  </si>
  <si>
    <t>Тяжелая атлетика</t>
  </si>
  <si>
    <t>S = 148,6 кв.м.</t>
  </si>
  <si>
    <t>S = 90,7 кв.м.</t>
  </si>
  <si>
    <t>S = 110 кв.м.</t>
  </si>
  <si>
    <t>S = 45,2 кв.м.</t>
  </si>
  <si>
    <t>S = 119 кв.м.</t>
  </si>
  <si>
    <t>S = 49,3 кв.м</t>
  </si>
  <si>
    <t xml:space="preserve"> кол. час. занятий в неделю</t>
  </si>
  <si>
    <t xml:space="preserve"> Черников Павел Валентинович</t>
  </si>
  <si>
    <t>пауэрлифтинг</t>
  </si>
  <si>
    <t>Русских  Денис Генадьевич</t>
  </si>
  <si>
    <t>Восточное боевоке единоборство</t>
  </si>
  <si>
    <t>S = 285кв.м</t>
  </si>
  <si>
    <t>S = 285 кв.м.</t>
  </si>
  <si>
    <t xml:space="preserve">"Золотая перчатка",  ул. Удмуртская, 245        </t>
  </si>
  <si>
    <t>Григорьев Павел Сергеевич</t>
  </si>
  <si>
    <t>Кузьмин Александр Аркадьевич</t>
  </si>
  <si>
    <t>Кузьмин Станислав Сергеевич</t>
  </si>
  <si>
    <t>Никифоров Юрий Виссарионович</t>
  </si>
  <si>
    <t>Тронин Юрий Николаевич</t>
  </si>
  <si>
    <t>S = 61,1 кв.м.</t>
  </si>
  <si>
    <t>Абрамов Павел Александрович</t>
  </si>
  <si>
    <t>футбол</t>
  </si>
  <si>
    <t>Стадион "Торпедо"                9 Января, 231а</t>
  </si>
  <si>
    <t>S = 6844 кв.м.</t>
  </si>
  <si>
    <t>Горшунов Максим Андреевич</t>
  </si>
  <si>
    <t>Красноперов Кирилл Владимирович</t>
  </si>
  <si>
    <t>Мальцева Екатерина Юрьевна</t>
  </si>
  <si>
    <t>Романов Игорь Михайлович</t>
  </si>
  <si>
    <t>Хафизов Артём Радионович</t>
  </si>
  <si>
    <t>игры по назначению</t>
  </si>
  <si>
    <t>S = 1064,2 кв.м./S = 6844 кв.м.</t>
  </si>
  <si>
    <t>ТЭ-1                          5 чел</t>
  </si>
  <si>
    <t>ул. Воткинское шоссе 74А,  ЗБ "Игровик"</t>
  </si>
  <si>
    <t>МБОУ СОШ № 5                                       ул. К.Маркса, 427</t>
  </si>
  <si>
    <t xml:space="preserve"> СК "Динамо", ул. Свободы, 202 </t>
  </si>
  <si>
    <t>S =462,2 кв.м.</t>
  </si>
  <si>
    <t>S = 80 кв.м.</t>
  </si>
  <si>
    <t>Регби</t>
  </si>
  <si>
    <t>СК Торпедо</t>
  </si>
  <si>
    <t>S=1064,2 кв.м.</t>
  </si>
  <si>
    <t>Копоть Сергей Витальевич</t>
  </si>
  <si>
    <t>Шайбаков Марат Фагильевич</t>
  </si>
  <si>
    <t>Чобанян Мнацакан Араевич</t>
  </si>
  <si>
    <t>ул. Воткинское шоссе 74А, ЗБ "Игровик"</t>
  </si>
  <si>
    <t xml:space="preserve">ул. Свободы 202, СК "Динамо"", тр. зал </t>
  </si>
  <si>
    <t>Назаров Сергей Васильевич</t>
  </si>
  <si>
    <t>стадион/с.з  "Торпедо"                          9 Января, 231/231а (по погоде)</t>
  </si>
  <si>
    <t>Афанасьев Владислав Владимирович</t>
  </si>
  <si>
    <t>стадион/с.з "Торпедо"         9 Января, 231/231а (по погоде)</t>
  </si>
  <si>
    <t>стадион/с.з, зал ОФП "Торпедо"  9 Января, 231/231а (по погоде)</t>
  </si>
  <si>
    <t>Блинов Никита Сергеевич</t>
  </si>
  <si>
    <t>Мочалов Юрий Викторович</t>
  </si>
  <si>
    <t>МБУ ДО СШОР "Юный Динамовец", ул. Металлистов, 48</t>
  </si>
  <si>
    <t>МБУ ДО СШОР "Юный Динамовец", ул. Ворошилова, 68</t>
  </si>
  <si>
    <t>МБУ ДО СШОР "Юный Динамовец", ул. Ворошилова 68</t>
  </si>
  <si>
    <t>ул. Свободы, 202, СК "Динамо"</t>
  </si>
  <si>
    <t>МБУ ДО СШОР "Юный Динамовец", ул. Ворошилова 68 (День борьбы)</t>
  </si>
  <si>
    <t>МБУ ДО СШОР "Юный Динамовец", ул. Ворошилова 24</t>
  </si>
  <si>
    <t>МБУ ДО СШОР "Юный Динамовец", ул. 9 января, 247а</t>
  </si>
  <si>
    <t>МБУ ДО СШОР "Юный Динамовец", ул. Молодежная , 42А</t>
  </si>
  <si>
    <t>МБУ ДО СШОР "Юный Динамовец", ул. Молодежная , 42</t>
  </si>
  <si>
    <t>S = 172,4 кв.м.</t>
  </si>
  <si>
    <t>S = 194,2 кв.м.</t>
  </si>
  <si>
    <t>УТВЕРЖДАЮ
Директор МБУ ДО СШОР                                           "Юный Динамовец" 
_____________________ В.В. Чуваков
"____" ______________ 2024 г.</t>
  </si>
  <si>
    <t xml:space="preserve">ЭНП-2                   9 чел.                 </t>
  </si>
  <si>
    <t xml:space="preserve">УТЭ-1                   4 чел.                 </t>
  </si>
  <si>
    <t xml:space="preserve">УТЭ-2                 4 чел.                 </t>
  </si>
  <si>
    <t xml:space="preserve">ЭССМ-1                 1 чел.                 </t>
  </si>
  <si>
    <t xml:space="preserve">ЭНП-3(1)                   6 чел.                 </t>
  </si>
  <si>
    <t xml:space="preserve">ЭНП-3(2)                   7 чел.                 </t>
  </si>
  <si>
    <t xml:space="preserve">УТЭ-2                   4 чел.                 </t>
  </si>
  <si>
    <t>Тронин Сергей Валентинович</t>
  </si>
  <si>
    <t>ЭНП-2             6 чел.</t>
  </si>
  <si>
    <t>УТЭ-3             2 чел.</t>
  </si>
  <si>
    <t>ЭНП-1         10 чел.</t>
  </si>
  <si>
    <t xml:space="preserve">ЭНП-3                 10 чел.                 </t>
  </si>
  <si>
    <t>УТЭ-3          6 чел.</t>
  </si>
  <si>
    <t xml:space="preserve">ЭНП-2                  12 чел.                 </t>
  </si>
  <si>
    <t xml:space="preserve">ЭНП-3                    7 чел.                 </t>
  </si>
  <si>
    <t>ЭНП-2             9 чел.</t>
  </si>
  <si>
    <t>ЭНП-3             3 чел.</t>
  </si>
  <si>
    <t xml:space="preserve">ЭНП-1                 4 чел.                 </t>
  </si>
  <si>
    <t xml:space="preserve">ЭНП-3                    13 чел.               </t>
  </si>
  <si>
    <t xml:space="preserve">УТЭ-1(1)       12 чел                          </t>
  </si>
  <si>
    <t xml:space="preserve">УТЭ-1(2)       11 чел                          </t>
  </si>
  <si>
    <t xml:space="preserve">УТЭ-2          5 чел   </t>
  </si>
  <si>
    <t xml:space="preserve">ЭНП-1                 10 чел.                 </t>
  </si>
  <si>
    <t xml:space="preserve">УТЭ-1(1)                  8 чел.                </t>
  </si>
  <si>
    <t xml:space="preserve">УТЭ-1(2)                  8 чел.                </t>
  </si>
  <si>
    <t xml:space="preserve">УТЭ-3                  4 чел.                </t>
  </si>
  <si>
    <t xml:space="preserve">ЭНП-4(1)                 7 чел.                 </t>
  </si>
  <si>
    <t xml:space="preserve">ЭНП-4(2)                    6 чел.               </t>
  </si>
  <si>
    <t xml:space="preserve">УТЭ-4           4 чел                          </t>
  </si>
  <si>
    <t>ЭССМ-1        1 чел.</t>
  </si>
  <si>
    <t xml:space="preserve">УТЭ-1                 5 чел.                </t>
  </si>
  <si>
    <t xml:space="preserve">ЭНП-2(2)                 7 чел.                </t>
  </si>
  <si>
    <t xml:space="preserve">ЭНП-2(1)                 11 чел.                </t>
  </si>
  <si>
    <t xml:space="preserve">ЭНП-1                 10 чел.              </t>
  </si>
  <si>
    <t xml:space="preserve">ЭНП-1                 12 чел.                 </t>
  </si>
  <si>
    <t xml:space="preserve">ЭНП-3                 11 чел.                 </t>
  </si>
  <si>
    <t xml:space="preserve">УТЭ-2(1)                 7 чел.                 </t>
  </si>
  <si>
    <t>УТЭ-2(2)                          7 чел</t>
  </si>
  <si>
    <t xml:space="preserve">УТЭ-3                  3 чел.                 </t>
  </si>
  <si>
    <t xml:space="preserve"> УТЭ-1              9 чел </t>
  </si>
  <si>
    <t xml:space="preserve"> УТЭ-2              13 чел </t>
  </si>
  <si>
    <t>УТЭ-3           17 чел.</t>
  </si>
  <si>
    <t xml:space="preserve">УТЭ-5 (1)                6 чел.                 </t>
  </si>
  <si>
    <t xml:space="preserve">УТЭ-5 (2)              11 чел.                 </t>
  </si>
  <si>
    <t xml:space="preserve">ЭНП-1                  8 чел.                 </t>
  </si>
  <si>
    <t xml:space="preserve"> ЭНП-2                     8 чел.               </t>
  </si>
  <si>
    <t>Аввакумова Светлана Игоревна</t>
  </si>
  <si>
    <t xml:space="preserve">ЭНП-1                10 чел. </t>
  </si>
  <si>
    <t>Никифоров Кирилл Юрьевич</t>
  </si>
  <si>
    <t>Бокс</t>
  </si>
  <si>
    <t xml:space="preserve">ЭНП-1                11 чел. </t>
  </si>
  <si>
    <t>УТЭ-1 (1)            19 чел.</t>
  </si>
  <si>
    <t>УТЭ-1 (2)            19 чел.</t>
  </si>
  <si>
    <t xml:space="preserve">УТЭ-4          11 чел   </t>
  </si>
  <si>
    <t xml:space="preserve">УТЭ-2                 8 чел   </t>
  </si>
  <si>
    <t xml:space="preserve">УТЭ-1              9 чел   </t>
  </si>
  <si>
    <t xml:space="preserve">УТЭ-2      12чел   </t>
  </si>
  <si>
    <t xml:space="preserve">УТЭ-3           10 чел   </t>
  </si>
  <si>
    <t xml:space="preserve">ЭНП-1 (д)          14 чел   </t>
  </si>
  <si>
    <t xml:space="preserve">УТЭ-5 (д)          8 чел   </t>
  </si>
  <si>
    <t xml:space="preserve">ЭССМ-2        6 чел   </t>
  </si>
  <si>
    <t xml:space="preserve">ЭССМ-3         8 чел   </t>
  </si>
  <si>
    <t xml:space="preserve">УТЭ-2           10 чел   </t>
  </si>
  <si>
    <t xml:space="preserve">УТЭ-1           13 чел   </t>
  </si>
  <si>
    <t xml:space="preserve">ЭНП-3         20 чел   </t>
  </si>
  <si>
    <t>ЭНП-2         20 чел</t>
  </si>
  <si>
    <t xml:space="preserve">ЭНП-2           14 чел   </t>
  </si>
  <si>
    <t xml:space="preserve">УТЭ-1             11 чел    </t>
  </si>
  <si>
    <t xml:space="preserve">УТЭ-2                   15 чел    </t>
  </si>
  <si>
    <t xml:space="preserve">УТЭ-3                   11 чел    </t>
  </si>
  <si>
    <t>УТЭ-1    12чел</t>
  </si>
  <si>
    <t>УТЭ-4                     6 чел</t>
  </si>
  <si>
    <t>ЭССМ-1          4 чел</t>
  </si>
  <si>
    <t>МБУ ДО СШОР "Юный Динамовец", ул. Клубная, д. 72</t>
  </si>
  <si>
    <t xml:space="preserve">ЭНП-2               10 чел. </t>
  </si>
  <si>
    <t xml:space="preserve">ЭНП-3(1)               6 чел. </t>
  </si>
  <si>
    <t xml:space="preserve">ЭНП-3(2)                4 чел. </t>
  </si>
  <si>
    <t xml:space="preserve">Бушмелева Кристина </t>
  </si>
  <si>
    <t>ЭНП-1             12 чел</t>
  </si>
  <si>
    <t xml:space="preserve">МБУ ДО СШОР "Юный Динамовец", ул. Молодежная , 42А </t>
  </si>
  <si>
    <t>ЭНП-2            11 чел</t>
  </si>
  <si>
    <t>ЭНП-3             9 чел</t>
  </si>
  <si>
    <t>УТЭ-1             9 чел</t>
  </si>
  <si>
    <t>ЭНП-3 (1)             11 чел</t>
  </si>
  <si>
    <t>ЭНП-3  (2)          7 чел</t>
  </si>
  <si>
    <t>УТЭ-1             3 чел</t>
  </si>
  <si>
    <t>УТЭ-4             6 чел</t>
  </si>
  <si>
    <t xml:space="preserve">ЭССМ-2                2 чел.                 </t>
  </si>
  <si>
    <t>ЭНП-1            9 чел</t>
  </si>
  <si>
    <t>ЭНП-3            9 чел</t>
  </si>
  <si>
    <t>УТЭ-1              6  чел</t>
  </si>
  <si>
    <t>УТЭ-2              5  чел</t>
  </si>
  <si>
    <t>УТЭ-4              2  чел</t>
  </si>
  <si>
    <t>ССМ-1             1  чел</t>
  </si>
  <si>
    <t>ЭНП-1                  12 чел.</t>
  </si>
  <si>
    <t xml:space="preserve">ЭНП-3                 12 чел.                 </t>
  </si>
  <si>
    <t>ТЭ-2                          5 чел</t>
  </si>
  <si>
    <t>ТЭ-5                    1 чел</t>
  </si>
  <si>
    <t>ЭНП-2             10 чел.</t>
  </si>
  <si>
    <t>УТЭ-1             1 чел.</t>
  </si>
  <si>
    <t>УТЭ-2             4 чел.</t>
  </si>
  <si>
    <t>УТЭ-1             4 чел.</t>
  </si>
  <si>
    <t xml:space="preserve"> ЭНП-3              8 чел </t>
  </si>
  <si>
    <t>S =78,7 кв.м.</t>
  </si>
  <si>
    <t>КБ "Барс", ул. Холмогорова, д.23</t>
  </si>
  <si>
    <t>S = 81,4 кв.м</t>
  </si>
  <si>
    <t>УТЭ-1             8 чел</t>
  </si>
  <si>
    <t>S = 82,9 кв.м.</t>
  </si>
  <si>
    <t>График тренировочных занятий МБУ ДО СШОР "Юный Динамовец"  на период 01.02.2024 - 31.12.2024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</si>
</sst>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ck">
        <color indexed="64"/>
      </bottom>
      <diagonal/>
    </border>
    <border>
      <left/>
      <right style="thin">
        <color indexed="64"/>
      </right>
      <top style="thin">
        <color rgb="FF000000"/>
      </top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7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20" fontId="7" fillId="4" borderId="1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164" fontId="1" fillId="0" borderId="37" xfId="0" applyNumberFormat="1" applyFont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44" xfId="0" applyFont="1" applyFill="1" applyBorder="1" applyAlignment="1" applyProtection="1">
      <alignment wrapText="1"/>
      <protection locked="0"/>
    </xf>
    <xf numFmtId="0" fontId="1" fillId="2" borderId="37" xfId="0" applyFont="1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2" borderId="37" xfId="0" applyNumberFormat="1" applyFont="1" applyFill="1" applyBorder="1" applyAlignment="1" applyProtection="1">
      <alignment horizontal="center" vertical="center" wrapText="1"/>
      <protection hidden="1"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20" fontId="7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vertical="center" wrapText="1"/>
      <protection hidden="1"/>
    </xf>
    <xf numFmtId="164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164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20" fontId="3" fillId="4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164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58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 locked="0"/>
    </xf>
    <xf numFmtId="0" fontId="1" fillId="2" borderId="64" xfId="0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5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48" xfId="0" applyFont="1" applyFill="1" applyBorder="1" applyAlignment="1" applyProtection="1">
      <alignment vertical="center" wrapText="1"/>
      <protection locked="0"/>
    </xf>
    <xf numFmtId="20" fontId="7" fillId="6" borderId="70" xfId="0" applyNumberFormat="1" applyFont="1" applyFill="1" applyBorder="1" applyAlignment="1">
      <alignment horizontal="center" vertical="center" wrapText="1"/>
    </xf>
    <xf numFmtId="164" fontId="7" fillId="7" borderId="70" xfId="0" applyNumberFormat="1" applyFont="1" applyFill="1" applyBorder="1" applyAlignment="1" applyProtection="1">
      <alignment horizontal="center" vertical="center" wrapText="1"/>
      <protection hidden="1"/>
    </xf>
    <xf numFmtId="164" fontId="7" fillId="7" borderId="7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7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4" xfId="0" applyFont="1" applyBorder="1" applyAlignment="1" applyProtection="1">
      <alignment horizontal="center" vertical="center" wrapText="1"/>
      <protection locked="0"/>
    </xf>
    <xf numFmtId="164" fontId="3" fillId="2" borderId="74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74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68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6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68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8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4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Alignment="1" applyProtection="1">
      <alignment horizontal="center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7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164" fontId="1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164" fontId="3" fillId="2" borderId="3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6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1" fillId="0" borderId="6" xfId="0" applyNumberFormat="1" applyFont="1" applyBorder="1" applyAlignment="1" applyProtection="1">
      <alignment horizontal="center" vertical="center" wrapText="1"/>
      <protection hidden="1"/>
    </xf>
    <xf numFmtId="164" fontId="1" fillId="0" borderId="23" xfId="0" applyNumberFormat="1" applyFont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20" fontId="1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20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20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164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64" fontId="1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164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164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hidden="1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1" fillId="8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8" borderId="25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2" borderId="62" xfId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82" xfId="0" applyFont="1" applyBorder="1" applyAlignment="1" applyProtection="1">
      <alignment horizontal="center" vertical="center" wrapText="1"/>
      <protection locked="0"/>
    </xf>
    <xf numFmtId="0" fontId="3" fillId="2" borderId="73" xfId="0" applyFont="1" applyFill="1" applyBorder="1" applyAlignment="1" applyProtection="1">
      <alignment horizontal="center" vertical="center" wrapText="1"/>
      <protection locked="0"/>
    </xf>
    <xf numFmtId="164" fontId="3" fillId="2" borderId="2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8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81" xfId="0" applyFont="1" applyFill="1" applyBorder="1" applyAlignment="1" applyProtection="1">
      <alignment horizontal="center" vertical="center" wrapText="1"/>
      <protection locked="0"/>
    </xf>
    <xf numFmtId="164" fontId="3" fillId="2" borderId="8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8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75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82" xfId="0" applyFont="1" applyFill="1" applyBorder="1" applyAlignment="1" applyProtection="1">
      <alignment horizontal="center" vertical="center" wrapText="1"/>
      <protection locked="0"/>
    </xf>
    <xf numFmtId="0" fontId="3" fillId="2" borderId="83" xfId="0" applyFont="1" applyFill="1" applyBorder="1" applyAlignment="1" applyProtection="1">
      <alignment horizontal="center" vertical="center" wrapText="1"/>
      <protection locked="0"/>
    </xf>
    <xf numFmtId="164" fontId="3" fillId="2" borderId="40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3" fillId="2" borderId="60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5" xfId="0" applyFont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76" xfId="0" applyFont="1" applyFill="1" applyBorder="1" applyAlignment="1" applyProtection="1">
      <alignment horizontal="center" vertical="center" wrapText="1"/>
      <protection locked="0"/>
    </xf>
    <xf numFmtId="164" fontId="3" fillId="2" borderId="7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" borderId="74" xfId="0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164" fontId="1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1" fillId="2" borderId="3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164" fontId="1" fillId="2" borderId="7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20" fontId="1" fillId="0" borderId="6" xfId="0" applyNumberFormat="1" applyFont="1" applyBorder="1" applyAlignment="1" applyProtection="1">
      <alignment horizontal="center" vertical="center" wrapText="1"/>
      <protection hidden="1"/>
    </xf>
    <xf numFmtId="164" fontId="1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16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20" fontId="1" fillId="0" borderId="28" xfId="0" applyNumberFormat="1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164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hidden="1"/>
    </xf>
    <xf numFmtId="164" fontId="1" fillId="0" borderId="36" xfId="0" applyNumberFormat="1" applyFont="1" applyBorder="1" applyAlignment="1" applyProtection="1">
      <alignment horizontal="center" vertical="center" wrapText="1"/>
      <protection hidden="1"/>
    </xf>
    <xf numFmtId="16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hidden="1"/>
    </xf>
    <xf numFmtId="0" fontId="3" fillId="0" borderId="80" xfId="0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hidden="1"/>
    </xf>
    <xf numFmtId="164" fontId="10" fillId="2" borderId="8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8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10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2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6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40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3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86" xfId="0" applyFont="1" applyBorder="1" applyAlignment="1" applyProtection="1">
      <alignment horizontal="center" vertical="center" wrapText="1"/>
      <protection locked="0"/>
    </xf>
    <xf numFmtId="0" fontId="10" fillId="2" borderId="76" xfId="0" applyFont="1" applyFill="1" applyBorder="1" applyAlignment="1" applyProtection="1">
      <alignment horizontal="center" vertical="center" wrapText="1"/>
      <protection locked="0"/>
    </xf>
    <xf numFmtId="0" fontId="10" fillId="2" borderId="75" xfId="0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0" fontId="3" fillId="2" borderId="69" xfId="0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69" xfId="0" applyNumberFormat="1" applyFont="1" applyFill="1" applyBorder="1" applyAlignment="1" applyProtection="1">
      <alignment horizontal="center" vertical="center" wrapText="1"/>
      <protection hidden="1"/>
    </xf>
    <xf numFmtId="20" fontId="1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2" xfId="0" applyFont="1" applyFill="1" applyBorder="1" applyAlignment="1" applyProtection="1">
      <alignment horizontal="center" vertical="center" wrapText="1"/>
      <protection locked="0"/>
    </xf>
    <xf numFmtId="20" fontId="1" fillId="2" borderId="8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8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0"/>
  <sheetViews>
    <sheetView tabSelected="1" view="pageBreakPreview" zoomScale="90" zoomScaleNormal="70" zoomScaleSheetLayoutView="90" workbookViewId="0">
      <selection activeCell="A2" sqref="A2:S2"/>
    </sheetView>
  </sheetViews>
  <sheetFormatPr defaultColWidth="9.140625" defaultRowHeight="12.75" x14ac:dyDescent="0.2"/>
  <cols>
    <col min="1" max="1" width="5.140625" style="1" customWidth="1"/>
    <col min="2" max="2" width="18" style="14" customWidth="1"/>
    <col min="3" max="3" width="13.5703125" style="1" customWidth="1"/>
    <col min="4" max="4" width="9.5703125" style="14" customWidth="1"/>
    <col min="5" max="5" width="11.42578125" style="14" customWidth="1"/>
    <col min="6" max="19" width="11.28515625" style="1" customWidth="1"/>
    <col min="20" max="20" width="9.140625" style="1"/>
    <col min="21" max="21" width="10.140625" style="1" bestFit="1" customWidth="1"/>
    <col min="22" max="22" width="10.140625" style="1" customWidth="1"/>
    <col min="23" max="16384" width="9.140625" style="1"/>
  </cols>
  <sheetData>
    <row r="1" spans="1:32" ht="100.5" customHeight="1" x14ac:dyDescent="0.25">
      <c r="A1" s="1" t="s">
        <v>11</v>
      </c>
      <c r="J1" s="1" t="s">
        <v>11</v>
      </c>
      <c r="P1" s="396" t="s">
        <v>88</v>
      </c>
      <c r="Q1" s="396"/>
      <c r="R1" s="396"/>
      <c r="S1" s="396"/>
    </row>
    <row r="2" spans="1:32" ht="18.75" x14ac:dyDescent="0.3">
      <c r="A2" s="397" t="s">
        <v>197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32" ht="8.25" customHeight="1" thickBot="1" x14ac:dyDescent="0.25"/>
    <row r="4" spans="1:32" ht="39" customHeight="1" thickTop="1" thickBot="1" x14ac:dyDescent="0.25">
      <c r="A4" s="5" t="s">
        <v>9</v>
      </c>
      <c r="B4" s="19" t="s">
        <v>8</v>
      </c>
      <c r="C4" s="12" t="s">
        <v>7</v>
      </c>
      <c r="D4" s="19" t="s">
        <v>31</v>
      </c>
      <c r="E4" s="19" t="s">
        <v>12</v>
      </c>
      <c r="F4" s="400" t="s">
        <v>1</v>
      </c>
      <c r="G4" s="400"/>
      <c r="H4" s="400" t="s">
        <v>0</v>
      </c>
      <c r="I4" s="400"/>
      <c r="J4" s="400" t="s">
        <v>2</v>
      </c>
      <c r="K4" s="400"/>
      <c r="L4" s="400" t="s">
        <v>3</v>
      </c>
      <c r="M4" s="400"/>
      <c r="N4" s="400" t="s">
        <v>4</v>
      </c>
      <c r="O4" s="400"/>
      <c r="P4" s="400" t="s">
        <v>5</v>
      </c>
      <c r="Q4" s="400"/>
      <c r="R4" s="400" t="s">
        <v>6</v>
      </c>
      <c r="S4" s="401"/>
    </row>
    <row r="5" spans="1:32" ht="1.1499999999999999" hidden="1" customHeight="1" thickTop="1" thickBot="1" x14ac:dyDescent="0.25">
      <c r="A5" s="402"/>
      <c r="B5" s="402"/>
      <c r="C5" s="402"/>
      <c r="D5" s="402"/>
      <c r="E5" s="402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</row>
    <row r="6" spans="1:32" ht="27" customHeight="1" thickTop="1" x14ac:dyDescent="0.2">
      <c r="A6" s="308">
        <v>1</v>
      </c>
      <c r="B6" s="203" t="s">
        <v>20</v>
      </c>
      <c r="C6" s="203" t="s">
        <v>10</v>
      </c>
      <c r="D6" s="260">
        <f>SUM(F9:S9)</f>
        <v>0.24999999999999978</v>
      </c>
      <c r="E6" s="203" t="s">
        <v>89</v>
      </c>
      <c r="F6" s="278"/>
      <c r="G6" s="202"/>
      <c r="H6" s="201" t="s">
        <v>38</v>
      </c>
      <c r="I6" s="202"/>
      <c r="J6" s="201"/>
      <c r="K6" s="202"/>
      <c r="L6" s="201" t="s">
        <v>38</v>
      </c>
      <c r="M6" s="202"/>
      <c r="N6" s="201" t="s">
        <v>38</v>
      </c>
      <c r="O6" s="202"/>
      <c r="P6" s="201" t="s">
        <v>38</v>
      </c>
      <c r="Q6" s="202"/>
      <c r="R6" s="203"/>
      <c r="S6" s="300"/>
    </row>
    <row r="7" spans="1:32" ht="17.25" customHeight="1" x14ac:dyDescent="0.2">
      <c r="A7" s="309"/>
      <c r="B7" s="252"/>
      <c r="C7" s="252"/>
      <c r="D7" s="209"/>
      <c r="E7" s="252"/>
      <c r="F7" s="222"/>
      <c r="G7" s="208"/>
      <c r="H7" s="207" t="s">
        <v>27</v>
      </c>
      <c r="I7" s="208"/>
      <c r="J7" s="207"/>
      <c r="K7" s="208"/>
      <c r="L7" s="207" t="s">
        <v>27</v>
      </c>
      <c r="M7" s="208"/>
      <c r="N7" s="207" t="s">
        <v>27</v>
      </c>
      <c r="O7" s="208"/>
      <c r="P7" s="207" t="s">
        <v>27</v>
      </c>
      <c r="Q7" s="208"/>
      <c r="R7" s="207"/>
      <c r="S7" s="212"/>
    </row>
    <row r="8" spans="1:32" ht="15" customHeight="1" x14ac:dyDescent="0.2">
      <c r="A8" s="309"/>
      <c r="B8" s="252"/>
      <c r="C8" s="252"/>
      <c r="D8" s="209"/>
      <c r="E8" s="252"/>
      <c r="F8" s="13"/>
      <c r="G8" s="13"/>
      <c r="H8" s="96">
        <v>0.625</v>
      </c>
      <c r="I8" s="96">
        <v>0.68055555555555547</v>
      </c>
      <c r="J8" s="13"/>
      <c r="K8" s="13"/>
      <c r="L8" s="13">
        <v>0.625</v>
      </c>
      <c r="M8" s="13">
        <v>0.68055555555555547</v>
      </c>
      <c r="N8" s="97">
        <v>0.625</v>
      </c>
      <c r="O8" s="97">
        <v>0.68055555555555547</v>
      </c>
      <c r="P8" s="13">
        <v>0.625</v>
      </c>
      <c r="Q8" s="96">
        <v>0.70833333333333337</v>
      </c>
      <c r="R8" s="97"/>
      <c r="S8" s="97"/>
    </row>
    <row r="9" spans="1:32" ht="12.75" customHeight="1" thickBot="1" x14ac:dyDescent="0.25">
      <c r="A9" s="309"/>
      <c r="B9" s="252"/>
      <c r="C9" s="252"/>
      <c r="D9" s="209"/>
      <c r="E9" s="252"/>
      <c r="F9" s="209"/>
      <c r="G9" s="209"/>
      <c r="H9" s="209">
        <v>5.5555555555555469E-2</v>
      </c>
      <c r="I9" s="209"/>
      <c r="J9" s="209"/>
      <c r="K9" s="209"/>
      <c r="L9" s="209">
        <f>M8-L8</f>
        <v>5.5555555555555469E-2</v>
      </c>
      <c r="M9" s="209"/>
      <c r="N9" s="210">
        <f>O8-N8</f>
        <v>5.5555555555555469E-2</v>
      </c>
      <c r="O9" s="210"/>
      <c r="P9" s="209">
        <f>Q8-P8</f>
        <v>8.333333333333337E-2</v>
      </c>
      <c r="Q9" s="209"/>
      <c r="R9" s="209"/>
      <c r="S9" s="264"/>
    </row>
    <row r="10" spans="1:32" ht="31.5" customHeight="1" thickTop="1" x14ac:dyDescent="0.2">
      <c r="A10" s="309"/>
      <c r="B10" s="252"/>
      <c r="C10" s="252"/>
      <c r="D10" s="209">
        <f>SUM(F13:S13)</f>
        <v>0.41666666666666663</v>
      </c>
      <c r="E10" s="252" t="s">
        <v>90</v>
      </c>
      <c r="F10" s="403" t="s">
        <v>38</v>
      </c>
      <c r="G10" s="250"/>
      <c r="H10" s="201" t="s">
        <v>38</v>
      </c>
      <c r="I10" s="202"/>
      <c r="J10" s="403" t="s">
        <v>38</v>
      </c>
      <c r="K10" s="250"/>
      <c r="L10" s="201" t="s">
        <v>38</v>
      </c>
      <c r="M10" s="202"/>
      <c r="N10" s="403" t="s">
        <v>38</v>
      </c>
      <c r="O10" s="250"/>
      <c r="P10" s="201" t="s">
        <v>38</v>
      </c>
      <c r="Q10" s="202"/>
      <c r="R10" s="211"/>
      <c r="S10" s="265"/>
    </row>
    <row r="11" spans="1:32" ht="15" customHeight="1" x14ac:dyDescent="0.2">
      <c r="A11" s="309"/>
      <c r="B11" s="252"/>
      <c r="C11" s="252"/>
      <c r="D11" s="209"/>
      <c r="E11" s="252"/>
      <c r="F11" s="222" t="s">
        <v>27</v>
      </c>
      <c r="G11" s="208"/>
      <c r="H11" s="207" t="s">
        <v>27</v>
      </c>
      <c r="I11" s="208"/>
      <c r="J11" s="222" t="s">
        <v>27</v>
      </c>
      <c r="K11" s="208"/>
      <c r="L11" s="207" t="s">
        <v>27</v>
      </c>
      <c r="M11" s="208"/>
      <c r="N11" s="222" t="s">
        <v>27</v>
      </c>
      <c r="O11" s="208"/>
      <c r="P11" s="207" t="s">
        <v>27</v>
      </c>
      <c r="Q11" s="208"/>
      <c r="R11" s="207"/>
      <c r="S11" s="212"/>
    </row>
    <row r="12" spans="1:32" ht="17.25" customHeight="1" x14ac:dyDescent="0.2">
      <c r="A12" s="309"/>
      <c r="B12" s="252"/>
      <c r="C12" s="252"/>
      <c r="D12" s="209"/>
      <c r="E12" s="252"/>
      <c r="F12" s="13">
        <v>0.6875</v>
      </c>
      <c r="G12" s="13">
        <v>0.75</v>
      </c>
      <c r="H12" s="13">
        <v>0.6875</v>
      </c>
      <c r="I12" s="97">
        <v>0.75</v>
      </c>
      <c r="J12" s="97">
        <v>0.6875</v>
      </c>
      <c r="K12" s="97">
        <v>0.75</v>
      </c>
      <c r="L12" s="13">
        <v>0.6875</v>
      </c>
      <c r="M12" s="97">
        <v>0.75</v>
      </c>
      <c r="N12" s="97">
        <v>0.6875</v>
      </c>
      <c r="O12" s="97">
        <v>0.75</v>
      </c>
      <c r="P12" s="13">
        <v>0.70833333333333337</v>
      </c>
      <c r="Q12" s="13">
        <v>0.8125</v>
      </c>
      <c r="R12" s="13"/>
      <c r="S12" s="15"/>
    </row>
    <row r="13" spans="1:32" s="18" customFormat="1" ht="15.75" customHeight="1" thickBot="1" x14ac:dyDescent="0.25">
      <c r="A13" s="309"/>
      <c r="B13" s="252"/>
      <c r="C13" s="252"/>
      <c r="D13" s="209"/>
      <c r="E13" s="252"/>
      <c r="F13" s="209">
        <f>G12-F12</f>
        <v>6.25E-2</v>
      </c>
      <c r="G13" s="209"/>
      <c r="H13" s="209">
        <f>I12-H12</f>
        <v>6.25E-2</v>
      </c>
      <c r="I13" s="209"/>
      <c r="J13" s="210">
        <f>K12-J12</f>
        <v>6.25E-2</v>
      </c>
      <c r="K13" s="210"/>
      <c r="L13" s="209">
        <f>M12-L12</f>
        <v>6.25E-2</v>
      </c>
      <c r="M13" s="209"/>
      <c r="N13" s="210">
        <f>O12-N12</f>
        <v>6.25E-2</v>
      </c>
      <c r="O13" s="210"/>
      <c r="P13" s="210">
        <f>Q12-P12</f>
        <v>0.10416666666666663</v>
      </c>
      <c r="Q13" s="210"/>
      <c r="R13" s="209"/>
      <c r="S13" s="26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01" customFormat="1" ht="29.25" customHeight="1" thickTop="1" x14ac:dyDescent="0.2">
      <c r="A14" s="309"/>
      <c r="B14" s="252"/>
      <c r="C14" s="252"/>
      <c r="D14" s="209">
        <f>SUM(F17:S17)</f>
        <v>0.41666666666666663</v>
      </c>
      <c r="E14" s="252" t="s">
        <v>91</v>
      </c>
      <c r="F14" s="278" t="s">
        <v>38</v>
      </c>
      <c r="G14" s="202"/>
      <c r="H14" s="201" t="s">
        <v>38</v>
      </c>
      <c r="I14" s="202"/>
      <c r="J14" s="249" t="s">
        <v>38</v>
      </c>
      <c r="K14" s="250"/>
      <c r="L14" s="201" t="s">
        <v>38</v>
      </c>
      <c r="M14" s="202"/>
      <c r="N14" s="249" t="s">
        <v>38</v>
      </c>
      <c r="O14" s="250"/>
      <c r="P14" s="249" t="s">
        <v>38</v>
      </c>
      <c r="Q14" s="250"/>
      <c r="R14" s="211"/>
      <c r="S14" s="26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01" customFormat="1" ht="15.75" customHeight="1" x14ac:dyDescent="0.2">
      <c r="A15" s="309"/>
      <c r="B15" s="252"/>
      <c r="C15" s="252"/>
      <c r="D15" s="209"/>
      <c r="E15" s="252"/>
      <c r="F15" s="222" t="s">
        <v>27</v>
      </c>
      <c r="G15" s="208"/>
      <c r="H15" s="207" t="s">
        <v>27</v>
      </c>
      <c r="I15" s="208"/>
      <c r="J15" s="207" t="s">
        <v>27</v>
      </c>
      <c r="K15" s="208"/>
      <c r="L15" s="207" t="s">
        <v>27</v>
      </c>
      <c r="M15" s="208"/>
      <c r="N15" s="207" t="s">
        <v>27</v>
      </c>
      <c r="O15" s="208"/>
      <c r="P15" s="207" t="s">
        <v>27</v>
      </c>
      <c r="Q15" s="208"/>
      <c r="R15" s="207"/>
      <c r="S15" s="21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01" customFormat="1" ht="15.75" customHeight="1" x14ac:dyDescent="0.2">
      <c r="A16" s="309"/>
      <c r="B16" s="252"/>
      <c r="C16" s="252"/>
      <c r="D16" s="209"/>
      <c r="E16" s="252"/>
      <c r="F16" s="97">
        <v>0.6875</v>
      </c>
      <c r="G16" s="97">
        <v>0.75</v>
      </c>
      <c r="H16" s="97">
        <v>0.6875</v>
      </c>
      <c r="I16" s="97">
        <v>0.75</v>
      </c>
      <c r="J16" s="97">
        <v>0.6875</v>
      </c>
      <c r="K16" s="97">
        <v>0.75</v>
      </c>
      <c r="L16" s="97">
        <v>0.6875</v>
      </c>
      <c r="M16" s="97">
        <v>0.75</v>
      </c>
      <c r="N16" s="97">
        <v>0.6875</v>
      </c>
      <c r="O16" s="97">
        <v>0.75</v>
      </c>
      <c r="P16" s="97">
        <v>0.70833333333333337</v>
      </c>
      <c r="Q16" s="97">
        <v>0.8125</v>
      </c>
      <c r="R16" s="97"/>
      <c r="S16" s="9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01" customFormat="1" ht="15.75" customHeight="1" thickBot="1" x14ac:dyDescent="0.25">
      <c r="A17" s="309"/>
      <c r="B17" s="252"/>
      <c r="C17" s="252"/>
      <c r="D17" s="209"/>
      <c r="E17" s="252"/>
      <c r="F17" s="210">
        <f>G16-F16</f>
        <v>6.25E-2</v>
      </c>
      <c r="G17" s="210"/>
      <c r="H17" s="210">
        <f>I16-H16</f>
        <v>6.25E-2</v>
      </c>
      <c r="I17" s="210"/>
      <c r="J17" s="210">
        <f>K16-J16</f>
        <v>6.25E-2</v>
      </c>
      <c r="K17" s="210"/>
      <c r="L17" s="210">
        <f>M16-L16</f>
        <v>6.25E-2</v>
      </c>
      <c r="M17" s="210"/>
      <c r="N17" s="210">
        <f>O16-N16</f>
        <v>6.25E-2</v>
      </c>
      <c r="O17" s="210"/>
      <c r="P17" s="210">
        <f>Q16-P16</f>
        <v>0.10416666666666663</v>
      </c>
      <c r="Q17" s="210"/>
      <c r="R17" s="209"/>
      <c r="S17" s="264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01" customFormat="1" ht="26.25" customHeight="1" thickTop="1" x14ac:dyDescent="0.2">
      <c r="A18" s="309"/>
      <c r="B18" s="252"/>
      <c r="C18" s="252"/>
      <c r="D18" s="209">
        <f>SUM(F21:S21)</f>
        <v>0.3125</v>
      </c>
      <c r="E18" s="214" t="s">
        <v>92</v>
      </c>
      <c r="F18" s="278" t="s">
        <v>38</v>
      </c>
      <c r="G18" s="202"/>
      <c r="H18" s="201" t="s">
        <v>38</v>
      </c>
      <c r="I18" s="202"/>
      <c r="J18" s="249" t="s">
        <v>38</v>
      </c>
      <c r="K18" s="250"/>
      <c r="L18" s="201" t="s">
        <v>38</v>
      </c>
      <c r="M18" s="202"/>
      <c r="N18" s="249" t="s">
        <v>38</v>
      </c>
      <c r="O18" s="250"/>
      <c r="P18" s="249"/>
      <c r="Q18" s="250"/>
      <c r="R18" s="211"/>
      <c r="S18" s="26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01" customFormat="1" ht="15.75" customHeight="1" x14ac:dyDescent="0.2">
      <c r="A19" s="309"/>
      <c r="B19" s="252"/>
      <c r="C19" s="252"/>
      <c r="D19" s="209"/>
      <c r="E19" s="205"/>
      <c r="F19" s="222" t="s">
        <v>27</v>
      </c>
      <c r="G19" s="208"/>
      <c r="H19" s="207" t="s">
        <v>27</v>
      </c>
      <c r="I19" s="208"/>
      <c r="J19" s="207" t="s">
        <v>27</v>
      </c>
      <c r="K19" s="208"/>
      <c r="L19" s="207" t="s">
        <v>27</v>
      </c>
      <c r="M19" s="208"/>
      <c r="N19" s="207" t="s">
        <v>27</v>
      </c>
      <c r="O19" s="208"/>
      <c r="P19" s="207"/>
      <c r="Q19" s="208"/>
      <c r="R19" s="207"/>
      <c r="S19" s="21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01" customFormat="1" ht="15.75" customHeight="1" x14ac:dyDescent="0.2">
      <c r="A20" s="309"/>
      <c r="B20" s="252"/>
      <c r="C20" s="252"/>
      <c r="D20" s="209"/>
      <c r="E20" s="205"/>
      <c r="F20" s="102">
        <v>0.375</v>
      </c>
      <c r="G20" s="102">
        <v>0.4375</v>
      </c>
      <c r="H20" s="102">
        <v>0.375</v>
      </c>
      <c r="I20" s="102">
        <v>0.4375</v>
      </c>
      <c r="J20" s="102">
        <v>0.375</v>
      </c>
      <c r="K20" s="102">
        <v>0.4375</v>
      </c>
      <c r="L20" s="102">
        <v>0.375</v>
      </c>
      <c r="M20" s="102">
        <v>0.4375</v>
      </c>
      <c r="N20" s="102">
        <v>0.375</v>
      </c>
      <c r="O20" s="102">
        <v>0.4375</v>
      </c>
      <c r="P20" s="97"/>
      <c r="Q20" s="97"/>
      <c r="R20" s="97"/>
      <c r="S20" s="9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01" customFormat="1" ht="15.75" customHeight="1" thickBot="1" x14ac:dyDescent="0.25">
      <c r="A21" s="309"/>
      <c r="B21" s="252"/>
      <c r="C21" s="252"/>
      <c r="D21" s="209"/>
      <c r="E21" s="205"/>
      <c r="F21" s="210">
        <f>G20-F20</f>
        <v>6.25E-2</v>
      </c>
      <c r="G21" s="210"/>
      <c r="H21" s="210">
        <f>I20-H20</f>
        <v>6.25E-2</v>
      </c>
      <c r="I21" s="210"/>
      <c r="J21" s="210">
        <f>K20-J20</f>
        <v>6.25E-2</v>
      </c>
      <c r="K21" s="210"/>
      <c r="L21" s="210">
        <f>M20-L20</f>
        <v>6.25E-2</v>
      </c>
      <c r="M21" s="210"/>
      <c r="N21" s="210">
        <f>O20-N20</f>
        <v>6.25E-2</v>
      </c>
      <c r="O21" s="210"/>
      <c r="P21" s="209"/>
      <c r="Q21" s="209"/>
      <c r="R21" s="209"/>
      <c r="S21" s="26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9.25" customHeight="1" thickTop="1" x14ac:dyDescent="0.2">
      <c r="A22" s="309"/>
      <c r="B22" s="252"/>
      <c r="C22" s="252"/>
      <c r="D22" s="216">
        <f>SUM(F25:S25)</f>
        <v>0.52083333333333348</v>
      </c>
      <c r="E22" s="205"/>
      <c r="F22" s="278" t="s">
        <v>38</v>
      </c>
      <c r="G22" s="202"/>
      <c r="H22" s="201" t="s">
        <v>38</v>
      </c>
      <c r="I22" s="202"/>
      <c r="J22" s="249" t="s">
        <v>38</v>
      </c>
      <c r="K22" s="250"/>
      <c r="L22" s="201" t="s">
        <v>38</v>
      </c>
      <c r="M22" s="202"/>
      <c r="N22" s="249" t="s">
        <v>38</v>
      </c>
      <c r="O22" s="250"/>
      <c r="P22" s="249" t="s">
        <v>38</v>
      </c>
      <c r="Q22" s="250"/>
      <c r="R22" s="211"/>
      <c r="S22" s="265"/>
    </row>
    <row r="23" spans="1:32" ht="15" customHeight="1" x14ac:dyDescent="0.2">
      <c r="A23" s="309"/>
      <c r="B23" s="252"/>
      <c r="C23" s="252"/>
      <c r="D23" s="209"/>
      <c r="E23" s="205"/>
      <c r="F23" s="222" t="s">
        <v>27</v>
      </c>
      <c r="G23" s="208"/>
      <c r="H23" s="207" t="s">
        <v>27</v>
      </c>
      <c r="I23" s="208"/>
      <c r="J23" s="207" t="s">
        <v>27</v>
      </c>
      <c r="K23" s="208"/>
      <c r="L23" s="207" t="s">
        <v>27</v>
      </c>
      <c r="M23" s="208"/>
      <c r="N23" s="207" t="s">
        <v>27</v>
      </c>
      <c r="O23" s="208"/>
      <c r="P23" s="207" t="s">
        <v>27</v>
      </c>
      <c r="Q23" s="208"/>
      <c r="R23" s="207"/>
      <c r="S23" s="212"/>
    </row>
    <row r="24" spans="1:32" ht="15" customHeight="1" x14ac:dyDescent="0.2">
      <c r="A24" s="309"/>
      <c r="B24" s="252"/>
      <c r="C24" s="252"/>
      <c r="D24" s="209"/>
      <c r="E24" s="205"/>
      <c r="F24" s="102">
        <v>0.75</v>
      </c>
      <c r="G24" s="102">
        <v>0.83333333333333337</v>
      </c>
      <c r="H24" s="102">
        <v>0.75</v>
      </c>
      <c r="I24" s="102">
        <v>0.83333333333333337</v>
      </c>
      <c r="J24" s="102">
        <v>0.75</v>
      </c>
      <c r="K24" s="102">
        <v>0.83333333333333337</v>
      </c>
      <c r="L24" s="102">
        <v>0.75</v>
      </c>
      <c r="M24" s="102">
        <v>0.83333333333333337</v>
      </c>
      <c r="N24" s="102">
        <v>0.75</v>
      </c>
      <c r="O24" s="102">
        <v>0.83333333333333337</v>
      </c>
      <c r="P24" s="13">
        <v>0.70833333333333337</v>
      </c>
      <c r="Q24" s="13">
        <v>0.8125</v>
      </c>
      <c r="R24" s="13"/>
      <c r="S24" s="15"/>
    </row>
    <row r="25" spans="1:32" ht="16.5" customHeight="1" thickBot="1" x14ac:dyDescent="0.25">
      <c r="A25" s="310"/>
      <c r="B25" s="277"/>
      <c r="C25" s="277"/>
      <c r="D25" s="210"/>
      <c r="E25" s="206"/>
      <c r="F25" s="210">
        <f>G24-F24</f>
        <v>8.333333333333337E-2</v>
      </c>
      <c r="G25" s="210"/>
      <c r="H25" s="210">
        <f>I24-H24</f>
        <v>8.333333333333337E-2</v>
      </c>
      <c r="I25" s="210"/>
      <c r="J25" s="210">
        <f>K24-J24</f>
        <v>8.333333333333337E-2</v>
      </c>
      <c r="K25" s="210"/>
      <c r="L25" s="210">
        <f>M24-L24</f>
        <v>8.333333333333337E-2</v>
      </c>
      <c r="M25" s="210"/>
      <c r="N25" s="210">
        <f>O24-N24</f>
        <v>8.333333333333337E-2</v>
      </c>
      <c r="O25" s="210"/>
      <c r="P25" s="210">
        <f>Q24-P24</f>
        <v>0.10416666666666663</v>
      </c>
      <c r="Q25" s="210"/>
      <c r="R25" s="210"/>
      <c r="S25" s="213"/>
    </row>
    <row r="26" spans="1:32" ht="11.25" customHeight="1" thickTop="1" thickBot="1" x14ac:dyDescent="0.25">
      <c r="A26" s="99"/>
      <c r="B26" s="99"/>
      <c r="C26" s="99"/>
      <c r="D26" s="100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32" ht="39" customHeight="1" thickTop="1" x14ac:dyDescent="0.2">
      <c r="A27" s="308">
        <v>2</v>
      </c>
      <c r="B27" s="305" t="s">
        <v>75</v>
      </c>
      <c r="C27" s="204" t="s">
        <v>10</v>
      </c>
      <c r="D27" s="260">
        <f>SUM(F30:S30)</f>
        <v>0.1875</v>
      </c>
      <c r="E27" s="203" t="s">
        <v>195</v>
      </c>
      <c r="F27" s="302" t="s">
        <v>193</v>
      </c>
      <c r="G27" s="303"/>
      <c r="H27" s="203"/>
      <c r="I27" s="203"/>
      <c r="J27" s="302" t="s">
        <v>193</v>
      </c>
      <c r="K27" s="303"/>
      <c r="L27" s="203"/>
      <c r="M27" s="203"/>
      <c r="N27" s="302" t="s">
        <v>193</v>
      </c>
      <c r="O27" s="303"/>
      <c r="P27" s="203"/>
      <c r="Q27" s="203"/>
      <c r="R27" s="203"/>
      <c r="S27" s="300"/>
    </row>
    <row r="28" spans="1:32" ht="12" customHeight="1" x14ac:dyDescent="0.2">
      <c r="A28" s="309"/>
      <c r="B28" s="240"/>
      <c r="C28" s="205"/>
      <c r="D28" s="209"/>
      <c r="E28" s="211"/>
      <c r="F28" s="207" t="s">
        <v>194</v>
      </c>
      <c r="G28" s="208"/>
      <c r="H28" s="207"/>
      <c r="I28" s="208"/>
      <c r="J28" s="207" t="s">
        <v>194</v>
      </c>
      <c r="K28" s="208"/>
      <c r="L28" s="207"/>
      <c r="M28" s="208"/>
      <c r="N28" s="207" t="s">
        <v>194</v>
      </c>
      <c r="O28" s="208"/>
      <c r="P28" s="207"/>
      <c r="Q28" s="222"/>
      <c r="R28" s="207"/>
      <c r="S28" s="212"/>
    </row>
    <row r="29" spans="1:32" ht="13.5" customHeight="1" x14ac:dyDescent="0.2">
      <c r="A29" s="309"/>
      <c r="B29" s="240"/>
      <c r="C29" s="205"/>
      <c r="D29" s="209"/>
      <c r="E29" s="252"/>
      <c r="F29" s="184">
        <v>0.70833333333333337</v>
      </c>
      <c r="G29" s="184">
        <v>0.77083333333333337</v>
      </c>
      <c r="H29" s="13"/>
      <c r="I29" s="13"/>
      <c r="J29" s="184">
        <v>0.70833333333333337</v>
      </c>
      <c r="K29" s="184">
        <v>0.77083333333333337</v>
      </c>
      <c r="L29" s="13"/>
      <c r="M29" s="13"/>
      <c r="N29" s="184">
        <v>0.70833333333333337</v>
      </c>
      <c r="O29" s="184">
        <v>0.77083333333333337</v>
      </c>
      <c r="P29" s="13"/>
      <c r="Q29" s="13"/>
      <c r="R29" s="13"/>
      <c r="S29" s="15"/>
    </row>
    <row r="30" spans="1:32" ht="15" customHeight="1" thickBot="1" x14ac:dyDescent="0.25">
      <c r="A30" s="310"/>
      <c r="B30" s="307"/>
      <c r="C30" s="206"/>
      <c r="D30" s="210"/>
      <c r="E30" s="277"/>
      <c r="F30" s="282">
        <f>G29-F29</f>
        <v>6.25E-2</v>
      </c>
      <c r="G30" s="276"/>
      <c r="H30" s="210"/>
      <c r="I30" s="210"/>
      <c r="J30" s="282">
        <f>K29-J29</f>
        <v>6.25E-2</v>
      </c>
      <c r="K30" s="276"/>
      <c r="L30" s="210"/>
      <c r="M30" s="210"/>
      <c r="N30" s="282">
        <f>O29-N29</f>
        <v>6.25E-2</v>
      </c>
      <c r="O30" s="276"/>
      <c r="P30" s="210"/>
      <c r="Q30" s="210"/>
      <c r="R30" s="210"/>
      <c r="S30" s="213"/>
    </row>
    <row r="31" spans="1:32" s="138" customFormat="1" ht="15" customHeight="1" thickTop="1" thickBot="1" x14ac:dyDescent="0.25">
      <c r="A31" s="99"/>
      <c r="B31" s="187"/>
      <c r="C31" s="99"/>
      <c r="D31" s="100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32" s="138" customFormat="1" ht="39" customHeight="1" thickTop="1" x14ac:dyDescent="0.2">
      <c r="A32" s="223">
        <v>3</v>
      </c>
      <c r="B32" s="226" t="s">
        <v>166</v>
      </c>
      <c r="C32" s="204" t="s">
        <v>10</v>
      </c>
      <c r="D32" s="229">
        <f t="shared" ref="D32" si="0">SUM(F35:S35)</f>
        <v>0.1875</v>
      </c>
      <c r="E32" s="204" t="s">
        <v>167</v>
      </c>
      <c r="F32" s="269" t="s">
        <v>168</v>
      </c>
      <c r="G32" s="270"/>
      <c r="H32" s="269"/>
      <c r="I32" s="270"/>
      <c r="J32" s="269" t="s">
        <v>168</v>
      </c>
      <c r="K32" s="270"/>
      <c r="L32" s="269"/>
      <c r="M32" s="270"/>
      <c r="N32" s="269" t="s">
        <v>168</v>
      </c>
      <c r="O32" s="270"/>
      <c r="P32" s="203"/>
      <c r="Q32" s="203"/>
      <c r="R32" s="203"/>
      <c r="S32" s="300"/>
    </row>
    <row r="33" spans="1:19" s="138" customFormat="1" ht="12" customHeight="1" x14ac:dyDescent="0.2">
      <c r="A33" s="224"/>
      <c r="B33" s="227"/>
      <c r="C33" s="205"/>
      <c r="D33" s="215"/>
      <c r="E33" s="205"/>
      <c r="F33" s="207" t="s">
        <v>86</v>
      </c>
      <c r="G33" s="222"/>
      <c r="H33" s="298"/>
      <c r="I33" s="299"/>
      <c r="J33" s="207" t="s">
        <v>86</v>
      </c>
      <c r="K33" s="222"/>
      <c r="L33" s="298"/>
      <c r="M33" s="299"/>
      <c r="N33" s="207" t="s">
        <v>86</v>
      </c>
      <c r="O33" s="222"/>
      <c r="P33" s="207"/>
      <c r="Q33" s="222"/>
      <c r="R33" s="207"/>
      <c r="S33" s="212"/>
    </row>
    <row r="34" spans="1:19" s="138" customFormat="1" ht="13.5" customHeight="1" x14ac:dyDescent="0.2">
      <c r="A34" s="224"/>
      <c r="B34" s="227"/>
      <c r="C34" s="205"/>
      <c r="D34" s="215"/>
      <c r="E34" s="205"/>
      <c r="F34" s="184">
        <v>0.625</v>
      </c>
      <c r="G34" s="184">
        <v>0.6875</v>
      </c>
      <c r="H34" s="184"/>
      <c r="I34" s="184"/>
      <c r="J34" s="184">
        <v>0.625</v>
      </c>
      <c r="K34" s="184">
        <v>0.6875</v>
      </c>
      <c r="L34" s="184"/>
      <c r="M34" s="184"/>
      <c r="N34" s="184">
        <v>0.625</v>
      </c>
      <c r="O34" s="184">
        <v>0.6875</v>
      </c>
      <c r="P34" s="184"/>
      <c r="Q34" s="184"/>
      <c r="R34" s="184"/>
      <c r="S34" s="174"/>
    </row>
    <row r="35" spans="1:19" s="138" customFormat="1" ht="15" customHeight="1" thickBot="1" x14ac:dyDescent="0.25">
      <c r="A35" s="225"/>
      <c r="B35" s="228"/>
      <c r="C35" s="206"/>
      <c r="D35" s="230"/>
      <c r="E35" s="206"/>
      <c r="F35" s="231">
        <f>G34-F34</f>
        <v>6.25E-2</v>
      </c>
      <c r="G35" s="232"/>
      <c r="H35" s="231"/>
      <c r="I35" s="232"/>
      <c r="J35" s="231">
        <f>K34-J34</f>
        <v>6.25E-2</v>
      </c>
      <c r="K35" s="232"/>
      <c r="L35" s="231"/>
      <c r="M35" s="232"/>
      <c r="N35" s="231">
        <f>O34-N34</f>
        <v>6.25E-2</v>
      </c>
      <c r="O35" s="232"/>
      <c r="P35" s="210"/>
      <c r="Q35" s="210"/>
      <c r="R35" s="210"/>
      <c r="S35" s="213"/>
    </row>
    <row r="36" spans="1:19" s="138" customFormat="1" ht="17.45" customHeight="1" thickTop="1" thickBot="1" x14ac:dyDescent="0.25">
      <c r="A36" s="3"/>
      <c r="B36" s="193"/>
      <c r="C36" s="3"/>
      <c r="D36" s="173"/>
      <c r="E36" s="19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38" customFormat="1" ht="39.75" customHeight="1" thickTop="1" x14ac:dyDescent="0.2">
      <c r="A37" s="308">
        <v>4</v>
      </c>
      <c r="B37" s="305" t="s">
        <v>39</v>
      </c>
      <c r="C37" s="313" t="s">
        <v>10</v>
      </c>
      <c r="D37" s="260">
        <f>SUM(F40:S40)</f>
        <v>0.24999999999999989</v>
      </c>
      <c r="E37" s="204" t="s">
        <v>169</v>
      </c>
      <c r="F37" s="201"/>
      <c r="G37" s="202"/>
      <c r="H37" s="201" t="s">
        <v>83</v>
      </c>
      <c r="I37" s="202"/>
      <c r="J37" s="201"/>
      <c r="K37" s="202"/>
      <c r="L37" s="201" t="s">
        <v>83</v>
      </c>
      <c r="M37" s="202"/>
      <c r="N37" s="201"/>
      <c r="O37" s="202"/>
      <c r="P37" s="201" t="s">
        <v>83</v>
      </c>
      <c r="Q37" s="202"/>
      <c r="R37" s="201"/>
      <c r="S37" s="286"/>
    </row>
    <row r="38" spans="1:19" s="138" customFormat="1" x14ac:dyDescent="0.2">
      <c r="A38" s="309"/>
      <c r="B38" s="240"/>
      <c r="C38" s="314"/>
      <c r="D38" s="209"/>
      <c r="E38" s="205"/>
      <c r="F38" s="207"/>
      <c r="G38" s="208"/>
      <c r="H38" s="207" t="s">
        <v>196</v>
      </c>
      <c r="I38" s="208"/>
      <c r="J38" s="207"/>
      <c r="K38" s="208"/>
      <c r="L38" s="207" t="s">
        <v>196</v>
      </c>
      <c r="M38" s="208"/>
      <c r="N38" s="207"/>
      <c r="O38" s="208"/>
      <c r="P38" s="207" t="s">
        <v>196</v>
      </c>
      <c r="Q38" s="208"/>
      <c r="R38" s="207"/>
      <c r="S38" s="212"/>
    </row>
    <row r="39" spans="1:19" ht="17.25" customHeight="1" x14ac:dyDescent="0.2">
      <c r="A39" s="309"/>
      <c r="B39" s="240"/>
      <c r="C39" s="314"/>
      <c r="D39" s="209"/>
      <c r="E39" s="205"/>
      <c r="F39" s="13"/>
      <c r="G39" s="13"/>
      <c r="H39" s="184">
        <v>0.35416666666666669</v>
      </c>
      <c r="I39" s="184">
        <v>0.4375</v>
      </c>
      <c r="J39" s="184"/>
      <c r="K39" s="184"/>
      <c r="L39" s="184">
        <v>0.35416666666666669</v>
      </c>
      <c r="M39" s="184">
        <v>0.4375</v>
      </c>
      <c r="N39" s="184"/>
      <c r="O39" s="184"/>
      <c r="P39" s="184">
        <v>0.58333333333333337</v>
      </c>
      <c r="Q39" s="184">
        <v>0.66666666666666663</v>
      </c>
      <c r="R39" s="13"/>
      <c r="S39" s="15"/>
    </row>
    <row r="40" spans="1:19" ht="18" customHeight="1" thickBot="1" x14ac:dyDescent="0.25">
      <c r="A40" s="309"/>
      <c r="B40" s="240"/>
      <c r="C40" s="314"/>
      <c r="D40" s="209"/>
      <c r="E40" s="211"/>
      <c r="F40" s="209"/>
      <c r="G40" s="209"/>
      <c r="H40" s="282">
        <f>I39-H39</f>
        <v>8.3333333333333315E-2</v>
      </c>
      <c r="I40" s="276"/>
      <c r="J40" s="219"/>
      <c r="K40" s="220"/>
      <c r="L40" s="282">
        <f>M39-L39</f>
        <v>8.3333333333333315E-2</v>
      </c>
      <c r="M40" s="276"/>
      <c r="N40" s="219"/>
      <c r="O40" s="220"/>
      <c r="P40" s="282">
        <f>Q39-P39</f>
        <v>8.3333333333333259E-2</v>
      </c>
      <c r="Q40" s="276"/>
      <c r="R40" s="209"/>
      <c r="S40" s="264"/>
    </row>
    <row r="41" spans="1:19" ht="39" customHeight="1" thickTop="1" x14ac:dyDescent="0.2">
      <c r="A41" s="309"/>
      <c r="B41" s="240"/>
      <c r="C41" s="314"/>
      <c r="D41" s="216">
        <f>SUM(F44:S44)</f>
        <v>0.25000000000000011</v>
      </c>
      <c r="E41" s="214" t="s">
        <v>170</v>
      </c>
      <c r="F41" s="211" t="s">
        <v>83</v>
      </c>
      <c r="G41" s="211"/>
      <c r="H41" s="203"/>
      <c r="I41" s="203"/>
      <c r="J41" s="211" t="s">
        <v>83</v>
      </c>
      <c r="K41" s="211"/>
      <c r="L41" s="203"/>
      <c r="M41" s="203"/>
      <c r="N41" s="211" t="s">
        <v>83</v>
      </c>
      <c r="O41" s="211"/>
      <c r="P41" s="203"/>
      <c r="Q41" s="203"/>
      <c r="R41" s="207"/>
      <c r="S41" s="212"/>
    </row>
    <row r="42" spans="1:19" ht="13.5" customHeight="1" x14ac:dyDescent="0.2">
      <c r="A42" s="309"/>
      <c r="B42" s="240"/>
      <c r="C42" s="314"/>
      <c r="D42" s="209"/>
      <c r="E42" s="205"/>
      <c r="F42" s="207" t="s">
        <v>196</v>
      </c>
      <c r="G42" s="208"/>
      <c r="H42" s="207"/>
      <c r="I42" s="208"/>
      <c r="J42" s="207" t="s">
        <v>196</v>
      </c>
      <c r="K42" s="208"/>
      <c r="L42" s="207"/>
      <c r="M42" s="208"/>
      <c r="N42" s="207" t="s">
        <v>196</v>
      </c>
      <c r="O42" s="208"/>
      <c r="P42" s="207"/>
      <c r="Q42" s="208"/>
      <c r="R42" s="207"/>
      <c r="S42" s="212"/>
    </row>
    <row r="43" spans="1:19" ht="16.5" customHeight="1" x14ac:dyDescent="0.2">
      <c r="A43" s="309"/>
      <c r="B43" s="240"/>
      <c r="C43" s="314"/>
      <c r="D43" s="209"/>
      <c r="E43" s="205"/>
      <c r="F43" s="184">
        <v>0.75</v>
      </c>
      <c r="G43" s="184">
        <v>0.83333333333333337</v>
      </c>
      <c r="H43" s="184"/>
      <c r="I43" s="184"/>
      <c r="J43" s="184">
        <v>0.75</v>
      </c>
      <c r="K43" s="184">
        <v>0.83333333333333337</v>
      </c>
      <c r="L43" s="184"/>
      <c r="M43" s="184"/>
      <c r="N43" s="184">
        <v>0.75</v>
      </c>
      <c r="O43" s="184">
        <v>0.83333333333333337</v>
      </c>
      <c r="P43" s="184"/>
      <c r="Q43" s="184"/>
      <c r="R43" s="13"/>
      <c r="S43" s="15"/>
    </row>
    <row r="44" spans="1:19" ht="18" customHeight="1" thickBot="1" x14ac:dyDescent="0.25">
      <c r="A44" s="319"/>
      <c r="B44" s="306"/>
      <c r="C44" s="314"/>
      <c r="D44" s="209"/>
      <c r="E44" s="211"/>
      <c r="F44" s="282">
        <f>G43-F43</f>
        <v>8.333333333333337E-2</v>
      </c>
      <c r="G44" s="276"/>
      <c r="H44" s="219"/>
      <c r="I44" s="220"/>
      <c r="J44" s="282">
        <f>K43-J43</f>
        <v>8.333333333333337E-2</v>
      </c>
      <c r="K44" s="276"/>
      <c r="L44" s="219"/>
      <c r="M44" s="220"/>
      <c r="N44" s="282">
        <f>O43-N43</f>
        <v>8.333333333333337E-2</v>
      </c>
      <c r="O44" s="276"/>
      <c r="P44" s="219"/>
      <c r="Q44" s="220"/>
      <c r="R44" s="219"/>
      <c r="S44" s="283"/>
    </row>
    <row r="45" spans="1:19" ht="44.25" customHeight="1" thickTop="1" x14ac:dyDescent="0.2">
      <c r="A45" s="319"/>
      <c r="B45" s="306"/>
      <c r="C45" s="314"/>
      <c r="D45" s="233">
        <f>SUM(F48:S48)</f>
        <v>0.41666666666666685</v>
      </c>
      <c r="E45" s="205" t="s">
        <v>171</v>
      </c>
      <c r="F45" s="203" t="s">
        <v>83</v>
      </c>
      <c r="G45" s="203"/>
      <c r="H45" s="211" t="s">
        <v>83</v>
      </c>
      <c r="I45" s="211"/>
      <c r="J45" s="203" t="s">
        <v>83</v>
      </c>
      <c r="K45" s="203"/>
      <c r="L45" s="211" t="s">
        <v>83</v>
      </c>
      <c r="M45" s="211"/>
      <c r="N45" s="203" t="s">
        <v>83</v>
      </c>
      <c r="O45" s="203"/>
      <c r="P45" s="218"/>
      <c r="Q45" s="218"/>
      <c r="R45" s="188"/>
      <c r="S45" s="189"/>
    </row>
    <row r="46" spans="1:19" ht="13.5" customHeight="1" x14ac:dyDescent="0.2">
      <c r="A46" s="319"/>
      <c r="B46" s="306"/>
      <c r="C46" s="314"/>
      <c r="D46" s="215"/>
      <c r="E46" s="205"/>
      <c r="F46" s="207" t="s">
        <v>196</v>
      </c>
      <c r="G46" s="208"/>
      <c r="H46" s="207" t="s">
        <v>196</v>
      </c>
      <c r="I46" s="208"/>
      <c r="J46" s="207" t="s">
        <v>196</v>
      </c>
      <c r="K46" s="208"/>
      <c r="L46" s="207" t="s">
        <v>196</v>
      </c>
      <c r="M46" s="208"/>
      <c r="N46" s="207" t="s">
        <v>196</v>
      </c>
      <c r="O46" s="208"/>
      <c r="P46" s="207"/>
      <c r="Q46" s="208"/>
      <c r="R46" s="87"/>
      <c r="S46" s="88"/>
    </row>
    <row r="47" spans="1:19" ht="16.5" customHeight="1" x14ac:dyDescent="0.2">
      <c r="A47" s="319"/>
      <c r="B47" s="306"/>
      <c r="C47" s="314"/>
      <c r="D47" s="215"/>
      <c r="E47" s="205"/>
      <c r="F47" s="184">
        <v>0.75</v>
      </c>
      <c r="G47" s="184">
        <v>0.83333333333333337</v>
      </c>
      <c r="H47" s="184">
        <v>0.75</v>
      </c>
      <c r="I47" s="184">
        <v>0.83333333333333337</v>
      </c>
      <c r="J47" s="184">
        <v>0.75</v>
      </c>
      <c r="K47" s="184">
        <v>0.83333333333333337</v>
      </c>
      <c r="L47" s="184">
        <v>0.75</v>
      </c>
      <c r="M47" s="184">
        <v>0.83333333333333337</v>
      </c>
      <c r="N47" s="184">
        <v>0.75</v>
      </c>
      <c r="O47" s="184">
        <v>0.83333333333333337</v>
      </c>
      <c r="P47" s="26"/>
      <c r="Q47" s="26"/>
      <c r="R47" s="87"/>
      <c r="S47" s="88"/>
    </row>
    <row r="48" spans="1:19" ht="12.6" customHeight="1" thickBot="1" x14ac:dyDescent="0.25">
      <c r="A48" s="310"/>
      <c r="B48" s="307"/>
      <c r="C48" s="315"/>
      <c r="D48" s="230"/>
      <c r="E48" s="206"/>
      <c r="F48" s="282">
        <f>G47-F47</f>
        <v>8.333333333333337E-2</v>
      </c>
      <c r="G48" s="276"/>
      <c r="H48" s="282">
        <f>I47-H47</f>
        <v>8.333333333333337E-2</v>
      </c>
      <c r="I48" s="276"/>
      <c r="J48" s="282">
        <f>K47-J47</f>
        <v>8.333333333333337E-2</v>
      </c>
      <c r="K48" s="276"/>
      <c r="L48" s="282">
        <f>M47-L47</f>
        <v>8.333333333333337E-2</v>
      </c>
      <c r="M48" s="276"/>
      <c r="N48" s="282">
        <f>O47-N47</f>
        <v>8.333333333333337E-2</v>
      </c>
      <c r="O48" s="276"/>
      <c r="P48" s="210"/>
      <c r="Q48" s="210"/>
      <c r="R48" s="282"/>
      <c r="S48" s="285"/>
    </row>
    <row r="49" spans="1:19" ht="15" customHeight="1" thickTop="1" thickBot="1" x14ac:dyDescent="0.2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</row>
    <row r="50" spans="1:19" ht="42" customHeight="1" thickTop="1" x14ac:dyDescent="0.2">
      <c r="A50" s="272">
        <v>5</v>
      </c>
      <c r="B50" s="204" t="s">
        <v>22</v>
      </c>
      <c r="C50" s="204" t="s">
        <v>10</v>
      </c>
      <c r="D50" s="260">
        <f>SUM(F53:S53)</f>
        <v>0.25</v>
      </c>
      <c r="E50" s="203" t="s">
        <v>93</v>
      </c>
      <c r="F50" s="201" t="s">
        <v>77</v>
      </c>
      <c r="G50" s="202"/>
      <c r="H50" s="201"/>
      <c r="I50" s="202"/>
      <c r="J50" s="201" t="s">
        <v>77</v>
      </c>
      <c r="K50" s="202"/>
      <c r="L50" s="201"/>
      <c r="M50" s="202"/>
      <c r="N50" s="201" t="s">
        <v>77</v>
      </c>
      <c r="O50" s="202"/>
      <c r="P50" s="201" t="s">
        <v>78</v>
      </c>
      <c r="Q50" s="202"/>
      <c r="R50" s="201"/>
      <c r="S50" s="286"/>
    </row>
    <row r="51" spans="1:19" ht="15" customHeight="1" x14ac:dyDescent="0.2">
      <c r="A51" s="273"/>
      <c r="B51" s="205"/>
      <c r="C51" s="205"/>
      <c r="D51" s="216"/>
      <c r="E51" s="211"/>
      <c r="F51" s="207" t="s">
        <v>26</v>
      </c>
      <c r="G51" s="222"/>
      <c r="H51" s="207"/>
      <c r="I51" s="208"/>
      <c r="J51" s="207" t="s">
        <v>26</v>
      </c>
      <c r="K51" s="222"/>
      <c r="L51" s="207"/>
      <c r="M51" s="208"/>
      <c r="N51" s="207" t="s">
        <v>26</v>
      </c>
      <c r="O51" s="222"/>
      <c r="P51" s="207" t="s">
        <v>25</v>
      </c>
      <c r="Q51" s="208"/>
      <c r="R51" s="207"/>
      <c r="S51" s="212"/>
    </row>
    <row r="52" spans="1:19" ht="17.25" customHeight="1" x14ac:dyDescent="0.2">
      <c r="A52" s="273"/>
      <c r="B52" s="205"/>
      <c r="C52" s="205"/>
      <c r="D52" s="209"/>
      <c r="E52" s="252"/>
      <c r="F52" s="13">
        <v>0.375</v>
      </c>
      <c r="G52" s="13">
        <v>0.4375</v>
      </c>
      <c r="H52" s="13"/>
      <c r="I52" s="13"/>
      <c r="J52" s="102">
        <v>0.375</v>
      </c>
      <c r="K52" s="102">
        <v>0.4375</v>
      </c>
      <c r="L52" s="102"/>
      <c r="M52" s="102"/>
      <c r="N52" s="102">
        <v>0.375</v>
      </c>
      <c r="O52" s="102">
        <v>0.4375</v>
      </c>
      <c r="P52" s="102">
        <v>0.58333333333333337</v>
      </c>
      <c r="Q52" s="102">
        <v>0.64583333333333337</v>
      </c>
      <c r="R52" s="13"/>
      <c r="S52" s="15"/>
    </row>
    <row r="53" spans="1:19" ht="20.25" customHeight="1" thickBot="1" x14ac:dyDescent="0.25">
      <c r="A53" s="273"/>
      <c r="B53" s="205"/>
      <c r="C53" s="205"/>
      <c r="D53" s="233"/>
      <c r="E53" s="252"/>
      <c r="F53" s="210">
        <f>G52-F52</f>
        <v>6.25E-2</v>
      </c>
      <c r="G53" s="210"/>
      <c r="H53" s="233"/>
      <c r="I53" s="233"/>
      <c r="J53" s="210">
        <f>K52-J52</f>
        <v>6.25E-2</v>
      </c>
      <c r="K53" s="210"/>
      <c r="L53" s="233"/>
      <c r="M53" s="233"/>
      <c r="N53" s="210">
        <f>O52-N52</f>
        <v>6.25E-2</v>
      </c>
      <c r="O53" s="210"/>
      <c r="P53" s="209">
        <f>Q52-P52</f>
        <v>6.25E-2</v>
      </c>
      <c r="Q53" s="209"/>
      <c r="R53" s="209"/>
      <c r="S53" s="264"/>
    </row>
    <row r="54" spans="1:19" ht="42.75" customHeight="1" thickTop="1" x14ac:dyDescent="0.2">
      <c r="A54" s="273"/>
      <c r="B54" s="205"/>
      <c r="C54" s="205"/>
      <c r="D54" s="209">
        <f>SUM(F57:S57)</f>
        <v>0.25</v>
      </c>
      <c r="E54" s="211" t="s">
        <v>94</v>
      </c>
      <c r="F54" s="201" t="s">
        <v>77</v>
      </c>
      <c r="G54" s="202"/>
      <c r="H54" s="207"/>
      <c r="I54" s="208"/>
      <c r="J54" s="201" t="s">
        <v>77</v>
      </c>
      <c r="K54" s="202"/>
      <c r="L54" s="207"/>
      <c r="M54" s="208"/>
      <c r="N54" s="201" t="s">
        <v>77</v>
      </c>
      <c r="O54" s="202"/>
      <c r="P54" s="201" t="s">
        <v>78</v>
      </c>
      <c r="Q54" s="202"/>
      <c r="R54" s="249"/>
      <c r="S54" s="255"/>
    </row>
    <row r="55" spans="1:19" ht="15" customHeight="1" x14ac:dyDescent="0.2">
      <c r="A55" s="273"/>
      <c r="B55" s="205"/>
      <c r="C55" s="205"/>
      <c r="D55" s="216"/>
      <c r="E55" s="211"/>
      <c r="F55" s="207" t="s">
        <v>26</v>
      </c>
      <c r="G55" s="222"/>
      <c r="H55" s="207"/>
      <c r="I55" s="208"/>
      <c r="J55" s="207" t="s">
        <v>26</v>
      </c>
      <c r="K55" s="222"/>
      <c r="L55" s="207"/>
      <c r="M55" s="208"/>
      <c r="N55" s="207" t="s">
        <v>26</v>
      </c>
      <c r="O55" s="222"/>
      <c r="P55" s="207" t="s">
        <v>25</v>
      </c>
      <c r="Q55" s="208"/>
      <c r="R55" s="207"/>
      <c r="S55" s="212"/>
    </row>
    <row r="56" spans="1:19" ht="16.5" customHeight="1" x14ac:dyDescent="0.2">
      <c r="A56" s="273"/>
      <c r="B56" s="205"/>
      <c r="C56" s="205"/>
      <c r="D56" s="209"/>
      <c r="E56" s="252"/>
      <c r="F56" s="190">
        <v>0.375</v>
      </c>
      <c r="G56" s="190">
        <v>0.4375</v>
      </c>
      <c r="H56" s="102"/>
      <c r="I56" s="102"/>
      <c r="J56" s="190">
        <v>0.375</v>
      </c>
      <c r="K56" s="190">
        <v>0.4375</v>
      </c>
      <c r="L56" s="102"/>
      <c r="M56" s="102"/>
      <c r="N56" s="190">
        <v>0.375</v>
      </c>
      <c r="O56" s="190">
        <v>0.4375</v>
      </c>
      <c r="P56" s="102">
        <v>0.58333333333333337</v>
      </c>
      <c r="Q56" s="102">
        <v>0.64583333333333337</v>
      </c>
      <c r="R56" s="102"/>
      <c r="S56" s="98"/>
    </row>
    <row r="57" spans="1:19" ht="20.25" customHeight="1" thickBot="1" x14ac:dyDescent="0.25">
      <c r="A57" s="273"/>
      <c r="B57" s="205"/>
      <c r="C57" s="205"/>
      <c r="D57" s="209"/>
      <c r="E57" s="252"/>
      <c r="F57" s="210">
        <f>G56-F56</f>
        <v>6.25E-2</v>
      </c>
      <c r="G57" s="210"/>
      <c r="H57" s="209"/>
      <c r="I57" s="209"/>
      <c r="J57" s="210">
        <f>K56-J56</f>
        <v>6.25E-2</v>
      </c>
      <c r="K57" s="210"/>
      <c r="L57" s="209"/>
      <c r="M57" s="209"/>
      <c r="N57" s="210">
        <f>O56-N56</f>
        <v>6.25E-2</v>
      </c>
      <c r="O57" s="210"/>
      <c r="P57" s="210">
        <f>Q56-P56</f>
        <v>6.25E-2</v>
      </c>
      <c r="Q57" s="210"/>
      <c r="R57" s="209"/>
      <c r="S57" s="264"/>
    </row>
    <row r="58" spans="1:19" ht="37.5" customHeight="1" thickTop="1" x14ac:dyDescent="0.2">
      <c r="A58" s="273"/>
      <c r="B58" s="205"/>
      <c r="C58" s="205"/>
      <c r="D58" s="216">
        <f>SUM(F61:S61)</f>
        <v>0.41666666666666663</v>
      </c>
      <c r="E58" s="211" t="s">
        <v>90</v>
      </c>
      <c r="F58" s="201" t="s">
        <v>77</v>
      </c>
      <c r="G58" s="202"/>
      <c r="H58" s="249" t="s">
        <v>78</v>
      </c>
      <c r="I58" s="250"/>
      <c r="J58" s="201" t="s">
        <v>77</v>
      </c>
      <c r="K58" s="202"/>
      <c r="L58" s="249" t="s">
        <v>78</v>
      </c>
      <c r="M58" s="250"/>
      <c r="N58" s="201" t="s">
        <v>77</v>
      </c>
      <c r="O58" s="202"/>
      <c r="P58" s="201"/>
      <c r="Q58" s="202"/>
      <c r="R58" s="60"/>
      <c r="S58" s="106"/>
    </row>
    <row r="59" spans="1:19" ht="15.75" customHeight="1" x14ac:dyDescent="0.2">
      <c r="A59" s="273"/>
      <c r="B59" s="205"/>
      <c r="C59" s="205"/>
      <c r="D59" s="216"/>
      <c r="E59" s="211"/>
      <c r="F59" s="207" t="s">
        <v>26</v>
      </c>
      <c r="G59" s="222"/>
      <c r="H59" s="207" t="s">
        <v>25</v>
      </c>
      <c r="I59" s="208"/>
      <c r="J59" s="207" t="s">
        <v>26</v>
      </c>
      <c r="K59" s="222"/>
      <c r="L59" s="207" t="s">
        <v>25</v>
      </c>
      <c r="M59" s="208"/>
      <c r="N59" s="207" t="s">
        <v>26</v>
      </c>
      <c r="O59" s="222"/>
      <c r="P59" s="207"/>
      <c r="Q59" s="208"/>
      <c r="R59" s="60"/>
      <c r="S59" s="106"/>
    </row>
    <row r="60" spans="1:19" ht="18" customHeight="1" x14ac:dyDescent="0.2">
      <c r="A60" s="273"/>
      <c r="B60" s="205"/>
      <c r="C60" s="205"/>
      <c r="D60" s="209"/>
      <c r="E60" s="252"/>
      <c r="F60" s="102">
        <v>0.72916666666666663</v>
      </c>
      <c r="G60" s="102">
        <v>0.8125</v>
      </c>
      <c r="H60" s="102">
        <v>0.70833333333333337</v>
      </c>
      <c r="I60" s="102">
        <v>0.79166666666666663</v>
      </c>
      <c r="J60" s="102">
        <v>0.72916666666666663</v>
      </c>
      <c r="K60" s="102">
        <v>0.8125</v>
      </c>
      <c r="L60" s="102">
        <v>0.70833333333333337</v>
      </c>
      <c r="M60" s="102">
        <v>0.79166666666666663</v>
      </c>
      <c r="N60" s="102">
        <v>0.72916666666666663</v>
      </c>
      <c r="O60" s="102">
        <v>0.8125</v>
      </c>
      <c r="P60" s="102"/>
      <c r="Q60" s="102"/>
      <c r="R60" s="60"/>
      <c r="S60" s="106"/>
    </row>
    <row r="61" spans="1:19" ht="15.75" customHeight="1" thickBot="1" x14ac:dyDescent="0.25">
      <c r="A61" s="273"/>
      <c r="B61" s="205"/>
      <c r="C61" s="205"/>
      <c r="D61" s="233"/>
      <c r="E61" s="214"/>
      <c r="F61" s="210">
        <f>G60-F60</f>
        <v>8.333333333333337E-2</v>
      </c>
      <c r="G61" s="210"/>
      <c r="H61" s="210">
        <f>I60-H60</f>
        <v>8.3333333333333259E-2</v>
      </c>
      <c r="I61" s="210"/>
      <c r="J61" s="210">
        <f>K60-J60</f>
        <v>8.333333333333337E-2</v>
      </c>
      <c r="K61" s="210"/>
      <c r="L61" s="210">
        <f>M60-L60</f>
        <v>8.3333333333333259E-2</v>
      </c>
      <c r="M61" s="210"/>
      <c r="N61" s="210">
        <f>O60-N60</f>
        <v>8.333333333333337E-2</v>
      </c>
      <c r="O61" s="210"/>
      <c r="P61" s="209"/>
      <c r="Q61" s="209"/>
      <c r="R61" s="92"/>
      <c r="S61" s="93"/>
    </row>
    <row r="62" spans="1:19" ht="45.75" customHeight="1" thickTop="1" x14ac:dyDescent="0.2">
      <c r="A62" s="273"/>
      <c r="B62" s="205"/>
      <c r="C62" s="205"/>
      <c r="D62" s="209">
        <f>SUM(F65:S65)</f>
        <v>0.41666666666666663</v>
      </c>
      <c r="E62" s="252" t="s">
        <v>95</v>
      </c>
      <c r="F62" s="201" t="s">
        <v>77</v>
      </c>
      <c r="G62" s="202"/>
      <c r="H62" s="249" t="s">
        <v>78</v>
      </c>
      <c r="I62" s="250"/>
      <c r="J62" s="201" t="s">
        <v>77</v>
      </c>
      <c r="K62" s="202"/>
      <c r="L62" s="249" t="s">
        <v>78</v>
      </c>
      <c r="M62" s="250"/>
      <c r="N62" s="201" t="s">
        <v>77</v>
      </c>
      <c r="O62" s="202"/>
      <c r="P62" s="249"/>
      <c r="Q62" s="250"/>
      <c r="R62" s="249"/>
      <c r="S62" s="255"/>
    </row>
    <row r="63" spans="1:19" ht="15" customHeight="1" x14ac:dyDescent="0.2">
      <c r="A63" s="273"/>
      <c r="B63" s="205"/>
      <c r="C63" s="205"/>
      <c r="D63" s="216"/>
      <c r="E63" s="211"/>
      <c r="F63" s="207" t="s">
        <v>26</v>
      </c>
      <c r="G63" s="222"/>
      <c r="H63" s="207" t="s">
        <v>25</v>
      </c>
      <c r="I63" s="208"/>
      <c r="J63" s="207" t="s">
        <v>26</v>
      </c>
      <c r="K63" s="222"/>
      <c r="L63" s="207" t="s">
        <v>25</v>
      </c>
      <c r="M63" s="208"/>
      <c r="N63" s="207" t="s">
        <v>26</v>
      </c>
      <c r="O63" s="222"/>
      <c r="P63" s="207"/>
      <c r="Q63" s="208"/>
      <c r="R63" s="207"/>
      <c r="S63" s="212"/>
    </row>
    <row r="64" spans="1:19" ht="15.75" customHeight="1" x14ac:dyDescent="0.2">
      <c r="A64" s="273"/>
      <c r="B64" s="205"/>
      <c r="C64" s="205"/>
      <c r="D64" s="209"/>
      <c r="E64" s="252"/>
      <c r="F64" s="102">
        <v>0.72916666666666663</v>
      </c>
      <c r="G64" s="102">
        <v>0.8125</v>
      </c>
      <c r="H64" s="102">
        <v>0.70833333333333337</v>
      </c>
      <c r="I64" s="102">
        <v>0.79166666666666663</v>
      </c>
      <c r="J64" s="102">
        <v>0.72916666666666663</v>
      </c>
      <c r="K64" s="102">
        <v>0.8125</v>
      </c>
      <c r="L64" s="102">
        <v>0.70833333333333337</v>
      </c>
      <c r="M64" s="102">
        <v>0.79166666666666663</v>
      </c>
      <c r="N64" s="102">
        <v>0.72916666666666663</v>
      </c>
      <c r="O64" s="102">
        <v>0.8125</v>
      </c>
      <c r="P64" s="102"/>
      <c r="Q64" s="102"/>
      <c r="R64" s="102"/>
      <c r="S64" s="98"/>
    </row>
    <row r="65" spans="1:19" ht="18.75" customHeight="1" thickBot="1" x14ac:dyDescent="0.25">
      <c r="A65" s="274"/>
      <c r="B65" s="206"/>
      <c r="C65" s="206"/>
      <c r="D65" s="210"/>
      <c r="E65" s="277"/>
      <c r="F65" s="210">
        <f>G64-F64</f>
        <v>8.333333333333337E-2</v>
      </c>
      <c r="G65" s="210"/>
      <c r="H65" s="210">
        <f>I64-H64</f>
        <v>8.3333333333333259E-2</v>
      </c>
      <c r="I65" s="210"/>
      <c r="J65" s="210">
        <f>K64-J64</f>
        <v>8.333333333333337E-2</v>
      </c>
      <c r="K65" s="210"/>
      <c r="L65" s="210">
        <f>M64-L64</f>
        <v>8.3333333333333259E-2</v>
      </c>
      <c r="M65" s="210"/>
      <c r="N65" s="210">
        <f>O64-N64</f>
        <v>8.333333333333337E-2</v>
      </c>
      <c r="O65" s="210"/>
      <c r="P65" s="210"/>
      <c r="Q65" s="210"/>
      <c r="R65" s="209"/>
      <c r="S65" s="264"/>
    </row>
    <row r="66" spans="1:19" ht="14.25" customHeight="1" thickTop="1" thickBot="1" x14ac:dyDescent="0.25">
      <c r="A66" s="43"/>
      <c r="B66" s="191"/>
      <c r="C66" s="43"/>
      <c r="D66" s="69"/>
      <c r="E66" s="191"/>
      <c r="F66" s="28"/>
      <c r="G66" s="28"/>
      <c r="H66" s="28"/>
      <c r="I66" s="28"/>
      <c r="J66" s="28"/>
      <c r="K66" s="28"/>
      <c r="L66" s="301"/>
      <c r="M66" s="301"/>
      <c r="N66" s="28"/>
      <c r="O66" s="28"/>
      <c r="P66" s="28"/>
      <c r="Q66" s="28"/>
      <c r="R66" s="28"/>
      <c r="S66" s="28"/>
    </row>
    <row r="67" spans="1:19" s="14" customFormat="1" ht="39.75" customHeight="1" thickTop="1" x14ac:dyDescent="0.2">
      <c r="A67" s="272">
        <v>6</v>
      </c>
      <c r="B67" s="226" t="s">
        <v>40</v>
      </c>
      <c r="C67" s="204" t="s">
        <v>10</v>
      </c>
      <c r="D67" s="260">
        <f>SUM(F70:S70)</f>
        <v>0.24999999999999994</v>
      </c>
      <c r="E67" s="203" t="s">
        <v>172</v>
      </c>
      <c r="F67" s="217" t="s">
        <v>84</v>
      </c>
      <c r="G67" s="217"/>
      <c r="H67" s="203"/>
      <c r="I67" s="203"/>
      <c r="J67" s="217" t="s">
        <v>84</v>
      </c>
      <c r="K67" s="217"/>
      <c r="L67" s="203"/>
      <c r="M67" s="203"/>
      <c r="N67" s="217" t="s">
        <v>84</v>
      </c>
      <c r="O67" s="217"/>
      <c r="P67" s="203"/>
      <c r="Q67" s="203"/>
      <c r="R67" s="203"/>
      <c r="S67" s="300"/>
    </row>
    <row r="68" spans="1:19" s="14" customFormat="1" ht="15" customHeight="1" x14ac:dyDescent="0.2">
      <c r="A68" s="273"/>
      <c r="B68" s="227"/>
      <c r="C68" s="205"/>
      <c r="D68" s="209"/>
      <c r="E68" s="252"/>
      <c r="F68" s="207" t="s">
        <v>86</v>
      </c>
      <c r="G68" s="222"/>
      <c r="H68" s="207"/>
      <c r="I68" s="222"/>
      <c r="J68" s="207" t="s">
        <v>86</v>
      </c>
      <c r="K68" s="222"/>
      <c r="L68" s="207"/>
      <c r="M68" s="222"/>
      <c r="N68" s="207" t="s">
        <v>86</v>
      </c>
      <c r="O68" s="222"/>
      <c r="P68" s="207"/>
      <c r="Q68" s="222"/>
      <c r="R68" s="207"/>
      <c r="S68" s="212"/>
    </row>
    <row r="69" spans="1:19" s="14" customFormat="1" ht="18" customHeight="1" x14ac:dyDescent="0.2">
      <c r="A69" s="273"/>
      <c r="B69" s="227"/>
      <c r="C69" s="205"/>
      <c r="D69" s="209"/>
      <c r="E69" s="252"/>
      <c r="F69" s="13">
        <v>0.375</v>
      </c>
      <c r="G69" s="13">
        <v>0.45833333333333331</v>
      </c>
      <c r="H69" s="52"/>
      <c r="I69" s="40"/>
      <c r="J69" s="13">
        <v>0.375</v>
      </c>
      <c r="K69" s="13">
        <v>0.45833333333333331</v>
      </c>
      <c r="L69" s="13"/>
      <c r="M69" s="40"/>
      <c r="N69" s="13">
        <v>0.375</v>
      </c>
      <c r="O69" s="13">
        <v>0.45833333333333331</v>
      </c>
      <c r="P69" s="13"/>
      <c r="Q69" s="13"/>
      <c r="R69" s="13"/>
      <c r="S69" s="15"/>
    </row>
    <row r="70" spans="1:19" s="14" customFormat="1" ht="19.5" customHeight="1" thickBot="1" x14ac:dyDescent="0.25">
      <c r="A70" s="273"/>
      <c r="B70" s="227"/>
      <c r="C70" s="205"/>
      <c r="D70" s="209"/>
      <c r="E70" s="252"/>
      <c r="F70" s="210">
        <f>G69-F69</f>
        <v>8.3333333333333315E-2</v>
      </c>
      <c r="G70" s="210"/>
      <c r="H70" s="209"/>
      <c r="I70" s="209"/>
      <c r="J70" s="210">
        <f>K69-J69</f>
        <v>8.3333333333333315E-2</v>
      </c>
      <c r="K70" s="210"/>
      <c r="L70" s="209"/>
      <c r="M70" s="209"/>
      <c r="N70" s="210">
        <f>O69-N69</f>
        <v>8.3333333333333315E-2</v>
      </c>
      <c r="O70" s="210"/>
      <c r="P70" s="209"/>
      <c r="Q70" s="209"/>
      <c r="R70" s="209"/>
      <c r="S70" s="264"/>
    </row>
    <row r="71" spans="1:19" ht="39" customHeight="1" thickTop="1" x14ac:dyDescent="0.2">
      <c r="A71" s="273"/>
      <c r="B71" s="227"/>
      <c r="C71" s="205"/>
      <c r="D71" s="209">
        <f>SUM(F74:S74)</f>
        <v>0.25000000000000011</v>
      </c>
      <c r="E71" s="252" t="s">
        <v>173</v>
      </c>
      <c r="F71" s="217" t="s">
        <v>84</v>
      </c>
      <c r="G71" s="217"/>
      <c r="H71" s="207"/>
      <c r="I71" s="208"/>
      <c r="J71" s="217" t="s">
        <v>84</v>
      </c>
      <c r="K71" s="217"/>
      <c r="L71" s="207"/>
      <c r="M71" s="208"/>
      <c r="N71" s="217" t="s">
        <v>84</v>
      </c>
      <c r="O71" s="217"/>
      <c r="P71" s="207"/>
      <c r="Q71" s="208"/>
      <c r="R71" s="207"/>
      <c r="S71" s="212"/>
    </row>
    <row r="72" spans="1:19" ht="15" customHeight="1" x14ac:dyDescent="0.2">
      <c r="A72" s="273"/>
      <c r="B72" s="227"/>
      <c r="C72" s="205"/>
      <c r="D72" s="209"/>
      <c r="E72" s="252"/>
      <c r="F72" s="207" t="s">
        <v>86</v>
      </c>
      <c r="G72" s="222"/>
      <c r="H72" s="207"/>
      <c r="I72" s="208"/>
      <c r="J72" s="207" t="s">
        <v>86</v>
      </c>
      <c r="K72" s="222"/>
      <c r="L72" s="207"/>
      <c r="M72" s="208"/>
      <c r="N72" s="207" t="s">
        <v>86</v>
      </c>
      <c r="O72" s="222"/>
      <c r="P72" s="207"/>
      <c r="Q72" s="208"/>
      <c r="R72" s="207"/>
      <c r="S72" s="212"/>
    </row>
    <row r="73" spans="1:19" ht="15" customHeight="1" x14ac:dyDescent="0.2">
      <c r="A73" s="273"/>
      <c r="B73" s="227"/>
      <c r="C73" s="205"/>
      <c r="D73" s="209"/>
      <c r="E73" s="252"/>
      <c r="F73" s="13">
        <v>0.66666666666666663</v>
      </c>
      <c r="G73" s="13">
        <v>0.75</v>
      </c>
      <c r="H73" s="13"/>
      <c r="I73" s="13"/>
      <c r="J73" s="13">
        <v>0.66666666666666663</v>
      </c>
      <c r="K73" s="13">
        <v>0.75</v>
      </c>
      <c r="L73" s="13"/>
      <c r="M73" s="13"/>
      <c r="N73" s="13">
        <v>0.66666666666666663</v>
      </c>
      <c r="O73" s="13">
        <v>0.75</v>
      </c>
      <c r="P73" s="13"/>
      <c r="Q73" s="13"/>
      <c r="R73" s="13"/>
      <c r="S73" s="15"/>
    </row>
    <row r="74" spans="1:19" ht="20.25" customHeight="1" thickBot="1" x14ac:dyDescent="0.25">
      <c r="A74" s="273"/>
      <c r="B74" s="227"/>
      <c r="C74" s="205"/>
      <c r="D74" s="209"/>
      <c r="E74" s="252"/>
      <c r="F74" s="210">
        <f>G73-F73</f>
        <v>8.333333333333337E-2</v>
      </c>
      <c r="G74" s="210"/>
      <c r="H74" s="290"/>
      <c r="I74" s="291"/>
      <c r="J74" s="210">
        <f>K73-J73</f>
        <v>8.333333333333337E-2</v>
      </c>
      <c r="K74" s="210"/>
      <c r="L74" s="219"/>
      <c r="M74" s="220"/>
      <c r="N74" s="210">
        <f>O73-N73</f>
        <v>8.333333333333337E-2</v>
      </c>
      <c r="O74" s="210"/>
      <c r="P74" s="219"/>
      <c r="Q74" s="220"/>
      <c r="R74" s="219"/>
      <c r="S74" s="283"/>
    </row>
    <row r="75" spans="1:19" ht="39" customHeight="1" thickTop="1" x14ac:dyDescent="0.2">
      <c r="A75" s="273"/>
      <c r="B75" s="227"/>
      <c r="C75" s="205"/>
      <c r="D75" s="209">
        <f>SUM(F78:S78)</f>
        <v>0.41666666666666685</v>
      </c>
      <c r="E75" s="240" t="s">
        <v>174</v>
      </c>
      <c r="F75" s="217" t="s">
        <v>84</v>
      </c>
      <c r="G75" s="217"/>
      <c r="H75" s="221" t="s">
        <v>84</v>
      </c>
      <c r="I75" s="221"/>
      <c r="J75" s="217" t="s">
        <v>84</v>
      </c>
      <c r="K75" s="217"/>
      <c r="L75" s="221" t="s">
        <v>84</v>
      </c>
      <c r="M75" s="221"/>
      <c r="N75" s="217" t="s">
        <v>84</v>
      </c>
      <c r="O75" s="217"/>
      <c r="P75" s="218"/>
      <c r="Q75" s="218"/>
      <c r="R75" s="252"/>
      <c r="S75" s="253"/>
    </row>
    <row r="76" spans="1:19" ht="15" customHeight="1" x14ac:dyDescent="0.2">
      <c r="A76" s="273"/>
      <c r="B76" s="227"/>
      <c r="C76" s="205"/>
      <c r="D76" s="209"/>
      <c r="E76" s="240"/>
      <c r="F76" s="207" t="s">
        <v>86</v>
      </c>
      <c r="G76" s="222"/>
      <c r="H76" s="207" t="s">
        <v>86</v>
      </c>
      <c r="I76" s="222"/>
      <c r="J76" s="207" t="s">
        <v>86</v>
      </c>
      <c r="K76" s="222"/>
      <c r="L76" s="207" t="s">
        <v>86</v>
      </c>
      <c r="M76" s="222"/>
      <c r="N76" s="207" t="s">
        <v>86</v>
      </c>
      <c r="O76" s="222"/>
      <c r="P76" s="207"/>
      <c r="Q76" s="222"/>
      <c r="R76" s="207"/>
      <c r="S76" s="212"/>
    </row>
    <row r="77" spans="1:19" ht="15" customHeight="1" x14ac:dyDescent="0.2">
      <c r="A77" s="273"/>
      <c r="B77" s="227"/>
      <c r="C77" s="205"/>
      <c r="D77" s="209"/>
      <c r="E77" s="240"/>
      <c r="F77" s="184">
        <v>0.66666666666666663</v>
      </c>
      <c r="G77" s="184">
        <v>0.75</v>
      </c>
      <c r="H77" s="184">
        <v>0.66666666666666663</v>
      </c>
      <c r="I77" s="184">
        <v>0.75</v>
      </c>
      <c r="J77" s="184">
        <v>0.66666666666666663</v>
      </c>
      <c r="K77" s="184">
        <v>0.75</v>
      </c>
      <c r="L77" s="184">
        <v>0.66666666666666663</v>
      </c>
      <c r="M77" s="184">
        <v>0.75</v>
      </c>
      <c r="N77" s="184">
        <v>0.66666666666666663</v>
      </c>
      <c r="O77" s="184">
        <v>0.75</v>
      </c>
      <c r="P77" s="13"/>
      <c r="Q77" s="13"/>
      <c r="R77" s="13"/>
      <c r="S77" s="15"/>
    </row>
    <row r="78" spans="1:19" ht="15" customHeight="1" thickBot="1" x14ac:dyDescent="0.25">
      <c r="A78" s="273"/>
      <c r="B78" s="227"/>
      <c r="C78" s="205"/>
      <c r="D78" s="209"/>
      <c r="E78" s="240"/>
      <c r="F78" s="210">
        <f>G77-F77</f>
        <v>8.333333333333337E-2</v>
      </c>
      <c r="G78" s="210"/>
      <c r="H78" s="210">
        <f>I77-H77</f>
        <v>8.333333333333337E-2</v>
      </c>
      <c r="I78" s="210"/>
      <c r="J78" s="210">
        <f>K77-J77</f>
        <v>8.333333333333337E-2</v>
      </c>
      <c r="K78" s="210"/>
      <c r="L78" s="282">
        <f>M77-L77</f>
        <v>8.333333333333337E-2</v>
      </c>
      <c r="M78" s="276"/>
      <c r="N78" s="210">
        <f>O77-N77</f>
        <v>8.333333333333337E-2</v>
      </c>
      <c r="O78" s="210"/>
      <c r="P78" s="209"/>
      <c r="Q78" s="209"/>
      <c r="R78" s="209"/>
      <c r="S78" s="264"/>
    </row>
    <row r="79" spans="1:19" ht="41.25" customHeight="1" thickTop="1" x14ac:dyDescent="0.2">
      <c r="A79" s="273"/>
      <c r="B79" s="227"/>
      <c r="C79" s="205"/>
      <c r="D79" s="209">
        <f>SUM(F82:S82)</f>
        <v>0.41666666666666685</v>
      </c>
      <c r="E79" s="240" t="s">
        <v>175</v>
      </c>
      <c r="F79" s="217" t="s">
        <v>84</v>
      </c>
      <c r="G79" s="217"/>
      <c r="H79" s="217" t="s">
        <v>84</v>
      </c>
      <c r="I79" s="217"/>
      <c r="J79" s="217" t="s">
        <v>84</v>
      </c>
      <c r="K79" s="217"/>
      <c r="L79" s="218" t="s">
        <v>84</v>
      </c>
      <c r="M79" s="218"/>
      <c r="N79" s="217" t="s">
        <v>84</v>
      </c>
      <c r="O79" s="217"/>
      <c r="P79" s="218"/>
      <c r="Q79" s="218"/>
      <c r="R79" s="294"/>
      <c r="S79" s="295"/>
    </row>
    <row r="80" spans="1:19" ht="15" customHeight="1" x14ac:dyDescent="0.2">
      <c r="A80" s="273"/>
      <c r="B80" s="227"/>
      <c r="C80" s="205"/>
      <c r="D80" s="209"/>
      <c r="E80" s="240"/>
      <c r="F80" s="207" t="s">
        <v>86</v>
      </c>
      <c r="G80" s="222"/>
      <c r="H80" s="207" t="s">
        <v>86</v>
      </c>
      <c r="I80" s="222"/>
      <c r="J80" s="207" t="s">
        <v>86</v>
      </c>
      <c r="K80" s="222"/>
      <c r="L80" s="207" t="s">
        <v>86</v>
      </c>
      <c r="M80" s="222"/>
      <c r="N80" s="207" t="s">
        <v>86</v>
      </c>
      <c r="O80" s="222"/>
      <c r="P80" s="298"/>
      <c r="Q80" s="299"/>
      <c r="R80" s="294"/>
      <c r="S80" s="295"/>
    </row>
    <row r="81" spans="1:34" ht="15" customHeight="1" x14ac:dyDescent="0.2">
      <c r="A81" s="273"/>
      <c r="B81" s="227"/>
      <c r="C81" s="205"/>
      <c r="D81" s="209"/>
      <c r="E81" s="240"/>
      <c r="F81" s="165">
        <v>0.75</v>
      </c>
      <c r="G81" s="165">
        <v>0.83333333333333337</v>
      </c>
      <c r="H81" s="165">
        <v>0.75</v>
      </c>
      <c r="I81" s="165">
        <v>0.83333333333333337</v>
      </c>
      <c r="J81" s="165">
        <v>0.75</v>
      </c>
      <c r="K81" s="165">
        <v>0.83333333333333337</v>
      </c>
      <c r="L81" s="165">
        <v>0.75</v>
      </c>
      <c r="M81" s="165">
        <v>0.83333333333333337</v>
      </c>
      <c r="N81" s="165">
        <v>0.75</v>
      </c>
      <c r="O81" s="165">
        <v>0.83333333333333337</v>
      </c>
      <c r="P81" s="48"/>
      <c r="Q81" s="48"/>
      <c r="R81" s="58"/>
      <c r="S81" s="59"/>
    </row>
    <row r="82" spans="1:34" ht="15" customHeight="1" thickBot="1" x14ac:dyDescent="0.25">
      <c r="A82" s="273"/>
      <c r="B82" s="227"/>
      <c r="C82" s="205"/>
      <c r="D82" s="209"/>
      <c r="E82" s="240"/>
      <c r="F82" s="210">
        <f>G81-F81</f>
        <v>8.333333333333337E-2</v>
      </c>
      <c r="G82" s="210"/>
      <c r="H82" s="210">
        <f>I81-H81</f>
        <v>8.333333333333337E-2</v>
      </c>
      <c r="I82" s="210"/>
      <c r="J82" s="210">
        <f>K81-J81</f>
        <v>8.333333333333337E-2</v>
      </c>
      <c r="K82" s="210"/>
      <c r="L82" s="210">
        <f>M81-L81</f>
        <v>8.333333333333337E-2</v>
      </c>
      <c r="M82" s="210"/>
      <c r="N82" s="210">
        <f>O81-N81</f>
        <v>8.333333333333337E-2</v>
      </c>
      <c r="O82" s="210"/>
      <c r="P82" s="405"/>
      <c r="Q82" s="406"/>
      <c r="R82" s="296"/>
      <c r="S82" s="297"/>
    </row>
    <row r="83" spans="1:34" ht="45" customHeight="1" thickTop="1" x14ac:dyDescent="0.2">
      <c r="A83" s="273"/>
      <c r="B83" s="227"/>
      <c r="C83" s="205"/>
      <c r="D83" s="209">
        <f>SUM(F86:S86)</f>
        <v>0.20833333333333343</v>
      </c>
      <c r="E83" s="227" t="s">
        <v>176</v>
      </c>
      <c r="F83" s="217" t="s">
        <v>84</v>
      </c>
      <c r="G83" s="217"/>
      <c r="H83" s="217" t="s">
        <v>84</v>
      </c>
      <c r="I83" s="217"/>
      <c r="J83" s="217" t="s">
        <v>84</v>
      </c>
      <c r="K83" s="217"/>
      <c r="L83" s="217" t="s">
        <v>84</v>
      </c>
      <c r="M83" s="217"/>
      <c r="N83" s="217" t="s">
        <v>84</v>
      </c>
      <c r="O83" s="217"/>
      <c r="P83" s="298"/>
      <c r="Q83" s="299"/>
      <c r="R83" s="294"/>
      <c r="S83" s="295"/>
    </row>
    <row r="84" spans="1:34" ht="15" customHeight="1" x14ac:dyDescent="0.2">
      <c r="A84" s="273"/>
      <c r="B84" s="227"/>
      <c r="C84" s="205"/>
      <c r="D84" s="209"/>
      <c r="E84" s="227"/>
      <c r="F84" s="207" t="s">
        <v>86</v>
      </c>
      <c r="G84" s="222"/>
      <c r="H84" s="207" t="s">
        <v>86</v>
      </c>
      <c r="I84" s="222"/>
      <c r="J84" s="207" t="s">
        <v>86</v>
      </c>
      <c r="K84" s="222"/>
      <c r="L84" s="207" t="s">
        <v>86</v>
      </c>
      <c r="M84" s="222"/>
      <c r="N84" s="207" t="s">
        <v>86</v>
      </c>
      <c r="O84" s="222"/>
      <c r="P84" s="298"/>
      <c r="Q84" s="299"/>
      <c r="R84" s="294"/>
      <c r="S84" s="295"/>
    </row>
    <row r="85" spans="1:34" ht="15" customHeight="1" x14ac:dyDescent="0.2">
      <c r="A85" s="273"/>
      <c r="B85" s="227"/>
      <c r="C85" s="205"/>
      <c r="D85" s="209"/>
      <c r="E85" s="227"/>
      <c r="F85" s="165">
        <v>0.33333333333333331</v>
      </c>
      <c r="G85" s="165">
        <v>0.375</v>
      </c>
      <c r="H85" s="165">
        <v>0.33333333333333331</v>
      </c>
      <c r="I85" s="165">
        <v>0.375</v>
      </c>
      <c r="J85" s="165">
        <v>0.33333333333333331</v>
      </c>
      <c r="K85" s="165">
        <v>0.375</v>
      </c>
      <c r="L85" s="165">
        <v>0.33333333333333331</v>
      </c>
      <c r="M85" s="165">
        <v>0.375</v>
      </c>
      <c r="N85" s="165">
        <v>0.33333333333333331</v>
      </c>
      <c r="O85" s="165">
        <v>0.375</v>
      </c>
      <c r="P85" s="48"/>
      <c r="Q85" s="48"/>
      <c r="R85" s="58"/>
      <c r="S85" s="59"/>
    </row>
    <row r="86" spans="1:34" ht="15" customHeight="1" thickBot="1" x14ac:dyDescent="0.25">
      <c r="A86" s="273"/>
      <c r="B86" s="227"/>
      <c r="C86" s="205"/>
      <c r="D86" s="209"/>
      <c r="E86" s="227"/>
      <c r="F86" s="210">
        <f t="shared" ref="F86" si="1">G85-F85</f>
        <v>4.1666666666666685E-2</v>
      </c>
      <c r="G86" s="210"/>
      <c r="H86" s="210">
        <f t="shared" ref="H86" si="2">I85-H85</f>
        <v>4.1666666666666685E-2</v>
      </c>
      <c r="I86" s="210"/>
      <c r="J86" s="210">
        <f t="shared" ref="J86" si="3">K85-J85</f>
        <v>4.1666666666666685E-2</v>
      </c>
      <c r="K86" s="210"/>
      <c r="L86" s="210">
        <f t="shared" ref="L86" si="4">M85-L85</f>
        <v>4.1666666666666685E-2</v>
      </c>
      <c r="M86" s="210"/>
      <c r="N86" s="210">
        <f t="shared" ref="N86" si="5">O85-N85</f>
        <v>4.1666666666666685E-2</v>
      </c>
      <c r="O86" s="210"/>
      <c r="P86" s="405"/>
      <c r="Q86" s="406"/>
      <c r="R86" s="296"/>
      <c r="S86" s="297"/>
    </row>
    <row r="87" spans="1:34" ht="42.75" customHeight="1" thickTop="1" x14ac:dyDescent="0.2">
      <c r="A87" s="273"/>
      <c r="B87" s="227"/>
      <c r="C87" s="205"/>
      <c r="D87" s="209">
        <f>SUM(F90:S90)</f>
        <v>0.62499999999999978</v>
      </c>
      <c r="E87" s="227"/>
      <c r="F87" s="217" t="s">
        <v>84</v>
      </c>
      <c r="G87" s="217"/>
      <c r="H87" s="217" t="s">
        <v>84</v>
      </c>
      <c r="I87" s="217"/>
      <c r="J87" s="217" t="s">
        <v>84</v>
      </c>
      <c r="K87" s="217"/>
      <c r="L87" s="217" t="s">
        <v>84</v>
      </c>
      <c r="M87" s="217"/>
      <c r="N87" s="217" t="s">
        <v>84</v>
      </c>
      <c r="O87" s="217"/>
      <c r="P87" s="221" t="s">
        <v>84</v>
      </c>
      <c r="Q87" s="221"/>
      <c r="R87" s="294"/>
      <c r="S87" s="295"/>
    </row>
    <row r="88" spans="1:34" ht="15" customHeight="1" x14ac:dyDescent="0.2">
      <c r="A88" s="273"/>
      <c r="B88" s="227"/>
      <c r="C88" s="205"/>
      <c r="D88" s="209"/>
      <c r="E88" s="227"/>
      <c r="F88" s="207" t="s">
        <v>86</v>
      </c>
      <c r="G88" s="222"/>
      <c r="H88" s="207" t="s">
        <v>86</v>
      </c>
      <c r="I88" s="222"/>
      <c r="J88" s="207" t="s">
        <v>86</v>
      </c>
      <c r="K88" s="222"/>
      <c r="L88" s="207" t="s">
        <v>86</v>
      </c>
      <c r="M88" s="222"/>
      <c r="N88" s="207" t="s">
        <v>86</v>
      </c>
      <c r="O88" s="222"/>
      <c r="P88" s="207" t="s">
        <v>86</v>
      </c>
      <c r="Q88" s="222"/>
      <c r="R88" s="294"/>
      <c r="S88" s="295"/>
    </row>
    <row r="89" spans="1:34" ht="15" customHeight="1" x14ac:dyDescent="0.2">
      <c r="A89" s="273"/>
      <c r="B89" s="227"/>
      <c r="C89" s="205"/>
      <c r="D89" s="209"/>
      <c r="E89" s="227"/>
      <c r="F89" s="48">
        <v>0.75</v>
      </c>
      <c r="G89" s="48">
        <v>0.85416666666666663</v>
      </c>
      <c r="H89" s="48">
        <v>0.75</v>
      </c>
      <c r="I89" s="48">
        <v>0.85416666666666663</v>
      </c>
      <c r="J89" s="48">
        <v>0.75</v>
      </c>
      <c r="K89" s="48">
        <v>0.85416666666666663</v>
      </c>
      <c r="L89" s="48">
        <v>0.75</v>
      </c>
      <c r="M89" s="48">
        <v>0.85416666666666663</v>
      </c>
      <c r="N89" s="48">
        <v>0.75</v>
      </c>
      <c r="O89" s="48">
        <v>0.85416666666666663</v>
      </c>
      <c r="P89" s="57">
        <v>0.75</v>
      </c>
      <c r="Q89" s="57">
        <v>0.85416666666666663</v>
      </c>
      <c r="R89" s="58"/>
      <c r="S89" s="59"/>
    </row>
    <row r="90" spans="1:34" s="18" customFormat="1" ht="15" customHeight="1" thickBot="1" x14ac:dyDescent="0.25">
      <c r="A90" s="274"/>
      <c r="B90" s="228"/>
      <c r="C90" s="206"/>
      <c r="D90" s="210"/>
      <c r="E90" s="228"/>
      <c r="F90" s="210">
        <f>G89-F89</f>
        <v>0.10416666666666663</v>
      </c>
      <c r="G90" s="210"/>
      <c r="H90" s="210">
        <f>I89-H89</f>
        <v>0.10416666666666663</v>
      </c>
      <c r="I90" s="210"/>
      <c r="J90" s="210">
        <f>K89-J89</f>
        <v>0.10416666666666663</v>
      </c>
      <c r="K90" s="210"/>
      <c r="L90" s="210">
        <f>M89-L89</f>
        <v>0.10416666666666663</v>
      </c>
      <c r="M90" s="210"/>
      <c r="N90" s="210">
        <f>O89-N89</f>
        <v>0.10416666666666663</v>
      </c>
      <c r="O90" s="210"/>
      <c r="P90" s="210">
        <f>Q89-P89</f>
        <v>0.10416666666666663</v>
      </c>
      <c r="Q90" s="210"/>
      <c r="R90" s="292"/>
      <c r="S90" s="29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6" customHeight="1" thickTop="1" thickBot="1" x14ac:dyDescent="0.25">
      <c r="A91" s="42"/>
      <c r="B91" s="193"/>
      <c r="C91" s="42"/>
      <c r="D91" s="35"/>
      <c r="E91" s="193"/>
      <c r="F91" s="22"/>
      <c r="G91" s="22"/>
      <c r="H91" s="2"/>
      <c r="I91" s="2"/>
      <c r="J91" s="22"/>
      <c r="K91" s="22"/>
      <c r="L91" s="22"/>
      <c r="M91" s="22"/>
      <c r="N91" s="22"/>
      <c r="O91" s="22"/>
      <c r="P91" s="2"/>
      <c r="Q91" s="2"/>
      <c r="R91" s="22"/>
      <c r="S91" s="22"/>
    </row>
    <row r="92" spans="1:34" ht="42" customHeight="1" thickTop="1" x14ac:dyDescent="0.2">
      <c r="A92" s="266">
        <v>7</v>
      </c>
      <c r="B92" s="226" t="s">
        <v>41</v>
      </c>
      <c r="C92" s="204" t="s">
        <v>10</v>
      </c>
      <c r="D92" s="260">
        <f>SUM(F95:S95)</f>
        <v>0.1875</v>
      </c>
      <c r="E92" s="203" t="s">
        <v>177</v>
      </c>
      <c r="F92" s="217" t="s">
        <v>85</v>
      </c>
      <c r="G92" s="217"/>
      <c r="H92" s="201"/>
      <c r="I92" s="202"/>
      <c r="J92" s="217" t="s">
        <v>85</v>
      </c>
      <c r="K92" s="217"/>
      <c r="L92" s="201"/>
      <c r="M92" s="202"/>
      <c r="N92" s="217" t="s">
        <v>85</v>
      </c>
      <c r="O92" s="217"/>
      <c r="P92" s="201"/>
      <c r="Q92" s="202"/>
      <c r="R92" s="201"/>
      <c r="S92" s="286"/>
    </row>
    <row r="93" spans="1:34" ht="16.5" customHeight="1" x14ac:dyDescent="0.2">
      <c r="A93" s="267"/>
      <c r="B93" s="227"/>
      <c r="C93" s="205"/>
      <c r="D93" s="209"/>
      <c r="E93" s="252"/>
      <c r="F93" s="207" t="s">
        <v>87</v>
      </c>
      <c r="G93" s="208"/>
      <c r="H93" s="207"/>
      <c r="I93" s="208"/>
      <c r="J93" s="207" t="s">
        <v>87</v>
      </c>
      <c r="K93" s="208"/>
      <c r="L93" s="207"/>
      <c r="M93" s="208"/>
      <c r="N93" s="207" t="s">
        <v>87</v>
      </c>
      <c r="O93" s="208"/>
      <c r="P93" s="207"/>
      <c r="Q93" s="208"/>
      <c r="R93" s="207"/>
      <c r="S93" s="212"/>
    </row>
    <row r="94" spans="1:34" ht="23.25" customHeight="1" x14ac:dyDescent="0.2">
      <c r="A94" s="267"/>
      <c r="B94" s="227"/>
      <c r="C94" s="205"/>
      <c r="D94" s="209"/>
      <c r="E94" s="252"/>
      <c r="F94" s="184">
        <v>0.33333333333333331</v>
      </c>
      <c r="G94" s="184">
        <v>0.39583333333333331</v>
      </c>
      <c r="H94" s="184"/>
      <c r="I94" s="184"/>
      <c r="J94" s="184">
        <v>0.33333333333333331</v>
      </c>
      <c r="K94" s="184">
        <v>0.39583333333333331</v>
      </c>
      <c r="L94" s="184"/>
      <c r="M94" s="184"/>
      <c r="N94" s="184">
        <v>0.33333333333333331</v>
      </c>
      <c r="O94" s="184">
        <v>0.39583333333333331</v>
      </c>
      <c r="P94" s="17"/>
      <c r="Q94" s="17"/>
      <c r="R94" s="13"/>
      <c r="S94" s="15"/>
    </row>
    <row r="95" spans="1:34" ht="20.25" customHeight="1" thickBot="1" x14ac:dyDescent="0.25">
      <c r="A95" s="267"/>
      <c r="B95" s="227"/>
      <c r="C95" s="205"/>
      <c r="D95" s="209"/>
      <c r="E95" s="252"/>
      <c r="F95" s="210">
        <f t="shared" ref="F95" si="6">G94-F94</f>
        <v>6.25E-2</v>
      </c>
      <c r="G95" s="210"/>
      <c r="H95" s="219"/>
      <c r="I95" s="220"/>
      <c r="J95" s="210">
        <f t="shared" ref="J95" si="7">K94-J94</f>
        <v>6.25E-2</v>
      </c>
      <c r="K95" s="210"/>
      <c r="L95" s="219"/>
      <c r="M95" s="220"/>
      <c r="N95" s="210">
        <f t="shared" ref="N95" si="8">O94-N94</f>
        <v>6.25E-2</v>
      </c>
      <c r="O95" s="210"/>
      <c r="P95" s="219"/>
      <c r="Q95" s="220"/>
      <c r="R95" s="219"/>
      <c r="S95" s="283"/>
    </row>
    <row r="96" spans="1:34" ht="43.5" customHeight="1" thickTop="1" x14ac:dyDescent="0.2">
      <c r="A96" s="267"/>
      <c r="B96" s="227"/>
      <c r="C96" s="205"/>
      <c r="D96" s="209">
        <f>SUM(F99:S99)</f>
        <v>0.25000000000000011</v>
      </c>
      <c r="E96" s="252" t="s">
        <v>178</v>
      </c>
      <c r="F96" s="217" t="s">
        <v>85</v>
      </c>
      <c r="G96" s="217"/>
      <c r="H96" s="207"/>
      <c r="I96" s="208"/>
      <c r="J96" s="217" t="s">
        <v>85</v>
      </c>
      <c r="K96" s="217"/>
      <c r="L96" s="207"/>
      <c r="M96" s="208"/>
      <c r="N96" s="217" t="s">
        <v>85</v>
      </c>
      <c r="O96" s="217"/>
      <c r="P96" s="207"/>
      <c r="Q96" s="208"/>
      <c r="R96" s="207"/>
      <c r="S96" s="212"/>
    </row>
    <row r="97" spans="1:19" ht="15" customHeight="1" x14ac:dyDescent="0.2">
      <c r="A97" s="267"/>
      <c r="B97" s="227"/>
      <c r="C97" s="205"/>
      <c r="D97" s="209"/>
      <c r="E97" s="252"/>
      <c r="F97" s="207" t="s">
        <v>87</v>
      </c>
      <c r="G97" s="208"/>
      <c r="H97" s="207"/>
      <c r="I97" s="208"/>
      <c r="J97" s="207" t="s">
        <v>87</v>
      </c>
      <c r="K97" s="208"/>
      <c r="L97" s="207"/>
      <c r="M97" s="208"/>
      <c r="N97" s="207" t="s">
        <v>87</v>
      </c>
      <c r="O97" s="208"/>
      <c r="P97" s="207"/>
      <c r="Q97" s="208"/>
      <c r="R97" s="207"/>
      <c r="S97" s="212"/>
    </row>
    <row r="98" spans="1:19" ht="19.5" customHeight="1" x14ac:dyDescent="0.2">
      <c r="A98" s="267"/>
      <c r="B98" s="227"/>
      <c r="C98" s="205"/>
      <c r="D98" s="209"/>
      <c r="E98" s="252"/>
      <c r="F98" s="184">
        <v>0.33333333333333331</v>
      </c>
      <c r="G98" s="184">
        <v>0.41666666666666669</v>
      </c>
      <c r="H98" s="184"/>
      <c r="I98" s="184"/>
      <c r="J98" s="184">
        <v>0.33333333333333331</v>
      </c>
      <c r="K98" s="184">
        <v>0.41666666666666669</v>
      </c>
      <c r="L98" s="184"/>
      <c r="M98" s="184"/>
      <c r="N98" s="184">
        <v>0.33333333333333331</v>
      </c>
      <c r="O98" s="184">
        <v>0.41666666666666669</v>
      </c>
      <c r="P98" s="13"/>
      <c r="Q98" s="13"/>
      <c r="R98" s="13"/>
      <c r="S98" s="15"/>
    </row>
    <row r="99" spans="1:19" ht="17.25" customHeight="1" thickBot="1" x14ac:dyDescent="0.25">
      <c r="A99" s="267"/>
      <c r="B99" s="227"/>
      <c r="C99" s="205"/>
      <c r="D99" s="209"/>
      <c r="E99" s="252"/>
      <c r="F99" s="210">
        <f t="shared" ref="F99" si="9">G98-F98</f>
        <v>8.333333333333337E-2</v>
      </c>
      <c r="G99" s="210"/>
      <c r="H99" s="209"/>
      <c r="I99" s="209"/>
      <c r="J99" s="210">
        <f t="shared" ref="J99" si="10">K98-J98</f>
        <v>8.333333333333337E-2</v>
      </c>
      <c r="K99" s="210"/>
      <c r="L99" s="209"/>
      <c r="M99" s="209"/>
      <c r="N99" s="210">
        <f t="shared" ref="N99" si="11">O98-N98</f>
        <v>8.333333333333337E-2</v>
      </c>
      <c r="O99" s="210"/>
      <c r="P99" s="209"/>
      <c r="Q99" s="209"/>
      <c r="R99" s="209"/>
      <c r="S99" s="264"/>
    </row>
    <row r="100" spans="1:19" ht="40.5" customHeight="1" thickTop="1" x14ac:dyDescent="0.2">
      <c r="A100" s="267"/>
      <c r="B100" s="227"/>
      <c r="C100" s="205"/>
      <c r="D100" s="209">
        <f>SUM(F103:S103)</f>
        <v>0.41666666666666685</v>
      </c>
      <c r="E100" s="252" t="s">
        <v>179</v>
      </c>
      <c r="F100" s="217" t="s">
        <v>85</v>
      </c>
      <c r="G100" s="217"/>
      <c r="H100" s="218" t="s">
        <v>85</v>
      </c>
      <c r="I100" s="218"/>
      <c r="J100" s="217" t="s">
        <v>85</v>
      </c>
      <c r="K100" s="217"/>
      <c r="L100" s="218" t="s">
        <v>85</v>
      </c>
      <c r="M100" s="218"/>
      <c r="N100" s="217" t="s">
        <v>85</v>
      </c>
      <c r="O100" s="217"/>
      <c r="P100" s="218"/>
      <c r="Q100" s="218"/>
      <c r="R100" s="249"/>
      <c r="S100" s="255"/>
    </row>
    <row r="101" spans="1:19" ht="15" customHeight="1" x14ac:dyDescent="0.2">
      <c r="A101" s="267"/>
      <c r="B101" s="227"/>
      <c r="C101" s="205"/>
      <c r="D101" s="209"/>
      <c r="E101" s="252"/>
      <c r="F101" s="207" t="s">
        <v>87</v>
      </c>
      <c r="G101" s="208"/>
      <c r="H101" s="207" t="s">
        <v>87</v>
      </c>
      <c r="I101" s="208"/>
      <c r="J101" s="207" t="s">
        <v>87</v>
      </c>
      <c r="K101" s="208"/>
      <c r="L101" s="207" t="s">
        <v>87</v>
      </c>
      <c r="M101" s="208"/>
      <c r="N101" s="207" t="s">
        <v>87</v>
      </c>
      <c r="O101" s="208"/>
      <c r="P101" s="207"/>
      <c r="Q101" s="208"/>
      <c r="R101" s="207"/>
      <c r="S101" s="212"/>
    </row>
    <row r="102" spans="1:19" ht="18.75" customHeight="1" x14ac:dyDescent="0.2">
      <c r="A102" s="267"/>
      <c r="B102" s="227"/>
      <c r="C102" s="205"/>
      <c r="D102" s="209"/>
      <c r="E102" s="252"/>
      <c r="F102" s="184">
        <v>0.66666666666666663</v>
      </c>
      <c r="G102" s="184">
        <v>0.75</v>
      </c>
      <c r="H102" s="184">
        <v>0.66666666666666663</v>
      </c>
      <c r="I102" s="184">
        <v>0.75</v>
      </c>
      <c r="J102" s="184">
        <v>0.66666666666666663</v>
      </c>
      <c r="K102" s="184">
        <v>0.75</v>
      </c>
      <c r="L102" s="184">
        <v>0.66666666666666663</v>
      </c>
      <c r="M102" s="184">
        <v>0.75</v>
      </c>
      <c r="N102" s="184">
        <v>0.66666666666666663</v>
      </c>
      <c r="O102" s="184">
        <v>0.75</v>
      </c>
      <c r="P102" s="13"/>
      <c r="Q102" s="13"/>
      <c r="R102" s="13"/>
      <c r="S102" s="15"/>
    </row>
    <row r="103" spans="1:19" ht="24" customHeight="1" thickBot="1" x14ac:dyDescent="0.25">
      <c r="A103" s="267"/>
      <c r="B103" s="227"/>
      <c r="C103" s="205"/>
      <c r="D103" s="209"/>
      <c r="E103" s="252"/>
      <c r="F103" s="210">
        <f t="shared" ref="F103" si="12">G102-F102</f>
        <v>8.333333333333337E-2</v>
      </c>
      <c r="G103" s="210"/>
      <c r="H103" s="210">
        <f t="shared" ref="H103" si="13">I102-H102</f>
        <v>8.333333333333337E-2</v>
      </c>
      <c r="I103" s="210"/>
      <c r="J103" s="210">
        <f t="shared" ref="J103" si="14">K102-J102</f>
        <v>8.333333333333337E-2</v>
      </c>
      <c r="K103" s="210"/>
      <c r="L103" s="210">
        <f t="shared" ref="L103" si="15">M102-L102</f>
        <v>8.333333333333337E-2</v>
      </c>
      <c r="M103" s="210"/>
      <c r="N103" s="210">
        <f t="shared" ref="N103" si="16">O102-N102</f>
        <v>8.333333333333337E-2</v>
      </c>
      <c r="O103" s="210"/>
      <c r="P103" s="219"/>
      <c r="Q103" s="220"/>
      <c r="R103" s="219"/>
      <c r="S103" s="283"/>
    </row>
    <row r="104" spans="1:19" ht="39.75" customHeight="1" thickTop="1" x14ac:dyDescent="0.2">
      <c r="A104" s="267"/>
      <c r="B104" s="227"/>
      <c r="C104" s="205"/>
      <c r="D104" s="209">
        <f>SUM(F107:S107)</f>
        <v>0.41666666666666685</v>
      </c>
      <c r="E104" s="252" t="s">
        <v>180</v>
      </c>
      <c r="F104" s="217" t="s">
        <v>85</v>
      </c>
      <c r="G104" s="217"/>
      <c r="H104" s="221" t="s">
        <v>85</v>
      </c>
      <c r="I104" s="221"/>
      <c r="J104" s="217" t="s">
        <v>85</v>
      </c>
      <c r="K104" s="217"/>
      <c r="L104" s="221" t="s">
        <v>85</v>
      </c>
      <c r="M104" s="221"/>
      <c r="N104" s="217" t="s">
        <v>85</v>
      </c>
      <c r="O104" s="217"/>
      <c r="P104" s="60"/>
      <c r="Q104" s="61"/>
      <c r="R104" s="62"/>
      <c r="S104" s="63"/>
    </row>
    <row r="105" spans="1:19" ht="19.5" customHeight="1" x14ac:dyDescent="0.2">
      <c r="A105" s="267"/>
      <c r="B105" s="227"/>
      <c r="C105" s="205"/>
      <c r="D105" s="209"/>
      <c r="E105" s="252"/>
      <c r="F105" s="207" t="s">
        <v>87</v>
      </c>
      <c r="G105" s="208"/>
      <c r="H105" s="207" t="s">
        <v>87</v>
      </c>
      <c r="I105" s="208"/>
      <c r="J105" s="207" t="s">
        <v>87</v>
      </c>
      <c r="K105" s="208"/>
      <c r="L105" s="207" t="s">
        <v>87</v>
      </c>
      <c r="M105" s="208"/>
      <c r="N105" s="207" t="s">
        <v>87</v>
      </c>
      <c r="O105" s="208"/>
      <c r="P105" s="60"/>
      <c r="Q105" s="61"/>
      <c r="R105" s="62"/>
      <c r="S105" s="63"/>
    </row>
    <row r="106" spans="1:19" ht="21" customHeight="1" x14ac:dyDescent="0.2">
      <c r="A106" s="267"/>
      <c r="B106" s="227"/>
      <c r="C106" s="205"/>
      <c r="D106" s="209"/>
      <c r="E106" s="252"/>
      <c r="F106" s="184">
        <v>0.66666666666666663</v>
      </c>
      <c r="G106" s="184">
        <v>0.75</v>
      </c>
      <c r="H106" s="184">
        <v>0.66666666666666663</v>
      </c>
      <c r="I106" s="184">
        <v>0.75</v>
      </c>
      <c r="J106" s="184">
        <v>0.66666666666666663</v>
      </c>
      <c r="K106" s="184">
        <v>0.75</v>
      </c>
      <c r="L106" s="184">
        <v>0.66666666666666663</v>
      </c>
      <c r="M106" s="184">
        <v>0.75</v>
      </c>
      <c r="N106" s="184">
        <v>0.66666666666666663</v>
      </c>
      <c r="O106" s="184">
        <v>0.75</v>
      </c>
      <c r="P106" s="60"/>
      <c r="Q106" s="172"/>
      <c r="R106" s="62"/>
      <c r="S106" s="63"/>
    </row>
    <row r="107" spans="1:19" ht="22.5" customHeight="1" thickBot="1" x14ac:dyDescent="0.25">
      <c r="A107" s="267"/>
      <c r="B107" s="227"/>
      <c r="C107" s="205"/>
      <c r="D107" s="209"/>
      <c r="E107" s="252"/>
      <c r="F107" s="282">
        <f t="shared" ref="F107" si="17">G106-F106</f>
        <v>8.333333333333337E-2</v>
      </c>
      <c r="G107" s="276"/>
      <c r="H107" s="282">
        <f t="shared" ref="H107" si="18">I106-H106</f>
        <v>8.333333333333337E-2</v>
      </c>
      <c r="I107" s="276"/>
      <c r="J107" s="282">
        <f t="shared" ref="J107" si="19">K106-J106</f>
        <v>8.333333333333337E-2</v>
      </c>
      <c r="K107" s="276"/>
      <c r="L107" s="282">
        <f t="shared" ref="L107" si="20">M106-L106</f>
        <v>8.333333333333337E-2</v>
      </c>
      <c r="M107" s="276"/>
      <c r="N107" s="282">
        <f t="shared" ref="N107" si="21">O106-N106</f>
        <v>8.333333333333337E-2</v>
      </c>
      <c r="O107" s="276"/>
      <c r="P107" s="169"/>
      <c r="Q107" s="170"/>
      <c r="R107" s="62"/>
      <c r="S107" s="63"/>
    </row>
    <row r="108" spans="1:19" ht="44.25" customHeight="1" thickTop="1" x14ac:dyDescent="0.2">
      <c r="A108" s="267"/>
      <c r="B108" s="227"/>
      <c r="C108" s="205"/>
      <c r="D108" s="209">
        <f>SUM(F111:S111)</f>
        <v>0.66666666666666674</v>
      </c>
      <c r="E108" s="252" t="s">
        <v>181</v>
      </c>
      <c r="F108" s="217" t="s">
        <v>85</v>
      </c>
      <c r="G108" s="217"/>
      <c r="H108" s="217" t="s">
        <v>85</v>
      </c>
      <c r="I108" s="217"/>
      <c r="J108" s="217" t="s">
        <v>85</v>
      </c>
      <c r="K108" s="217"/>
      <c r="L108" s="217" t="s">
        <v>85</v>
      </c>
      <c r="M108" s="217"/>
      <c r="N108" s="217" t="s">
        <v>85</v>
      </c>
      <c r="O108" s="217"/>
      <c r="P108" s="218" t="s">
        <v>85</v>
      </c>
      <c r="Q108" s="218"/>
      <c r="R108" s="207"/>
      <c r="S108" s="212"/>
    </row>
    <row r="109" spans="1:19" ht="15" customHeight="1" x14ac:dyDescent="0.2">
      <c r="A109" s="267"/>
      <c r="B109" s="227"/>
      <c r="C109" s="205"/>
      <c r="D109" s="209"/>
      <c r="E109" s="252"/>
      <c r="F109" s="207" t="s">
        <v>87</v>
      </c>
      <c r="G109" s="208"/>
      <c r="H109" s="207" t="s">
        <v>87</v>
      </c>
      <c r="I109" s="208"/>
      <c r="J109" s="207" t="s">
        <v>87</v>
      </c>
      <c r="K109" s="208"/>
      <c r="L109" s="207" t="s">
        <v>87</v>
      </c>
      <c r="M109" s="208"/>
      <c r="N109" s="207" t="s">
        <v>87</v>
      </c>
      <c r="O109" s="208"/>
      <c r="P109" s="207" t="s">
        <v>87</v>
      </c>
      <c r="Q109" s="208"/>
      <c r="R109" s="207"/>
      <c r="S109" s="212"/>
    </row>
    <row r="110" spans="1:19" ht="17.25" customHeight="1" x14ac:dyDescent="0.2">
      <c r="A110" s="267"/>
      <c r="B110" s="227"/>
      <c r="C110" s="205"/>
      <c r="D110" s="209"/>
      <c r="E110" s="252"/>
      <c r="F110" s="184">
        <v>0.75</v>
      </c>
      <c r="G110" s="184">
        <v>0.83333333333333337</v>
      </c>
      <c r="H110" s="184">
        <v>0.75</v>
      </c>
      <c r="I110" s="184">
        <v>0.875</v>
      </c>
      <c r="J110" s="184">
        <v>0.75</v>
      </c>
      <c r="K110" s="184">
        <v>0.875</v>
      </c>
      <c r="L110" s="184">
        <v>0.75</v>
      </c>
      <c r="M110" s="184">
        <v>0.875</v>
      </c>
      <c r="N110" s="184">
        <v>0.75</v>
      </c>
      <c r="O110" s="184">
        <v>0.83333333333333337</v>
      </c>
      <c r="P110" s="184">
        <v>0.75</v>
      </c>
      <c r="Q110" s="184">
        <v>0.875</v>
      </c>
      <c r="R110" s="13"/>
      <c r="S110" s="15"/>
    </row>
    <row r="111" spans="1:19" ht="19.899999999999999" customHeight="1" thickBot="1" x14ac:dyDescent="0.25">
      <c r="A111" s="267"/>
      <c r="B111" s="227"/>
      <c r="C111" s="205"/>
      <c r="D111" s="209"/>
      <c r="E111" s="252"/>
      <c r="F111" s="210">
        <f t="shared" ref="F111" si="22">G110-F110</f>
        <v>8.333333333333337E-2</v>
      </c>
      <c r="G111" s="210"/>
      <c r="H111" s="210">
        <f t="shared" ref="H111" si="23">I110-H110</f>
        <v>0.125</v>
      </c>
      <c r="I111" s="210"/>
      <c r="J111" s="210">
        <f t="shared" ref="J111" si="24">K110-J110</f>
        <v>0.125</v>
      </c>
      <c r="K111" s="210"/>
      <c r="L111" s="210">
        <f t="shared" ref="L111" si="25">M110-L110</f>
        <v>0.125</v>
      </c>
      <c r="M111" s="210"/>
      <c r="N111" s="210">
        <f t="shared" ref="N111" si="26">O110-N110</f>
        <v>8.333333333333337E-2</v>
      </c>
      <c r="O111" s="210"/>
      <c r="P111" s="210">
        <f t="shared" ref="P111" si="27">Q110-P110</f>
        <v>0.125</v>
      </c>
      <c r="Q111" s="210"/>
      <c r="R111" s="209"/>
      <c r="S111" s="264"/>
    </row>
    <row r="112" spans="1:19" s="138" customFormat="1" ht="39.75" customHeight="1" thickTop="1" x14ac:dyDescent="0.2">
      <c r="A112" s="267"/>
      <c r="B112" s="227"/>
      <c r="C112" s="205"/>
      <c r="D112" s="215">
        <f>SUM(F115:S115)</f>
        <v>8.3333333333333315E-2</v>
      </c>
      <c r="E112" s="214" t="s">
        <v>182</v>
      </c>
      <c r="F112" s="201"/>
      <c r="G112" s="202"/>
      <c r="H112" s="201"/>
      <c r="I112" s="202"/>
      <c r="J112" s="201"/>
      <c r="K112" s="202"/>
      <c r="L112" s="201"/>
      <c r="M112" s="202"/>
      <c r="N112" s="201"/>
      <c r="O112" s="202"/>
      <c r="P112" s="203" t="s">
        <v>85</v>
      </c>
      <c r="Q112" s="203"/>
      <c r="R112" s="60"/>
      <c r="S112" s="106"/>
    </row>
    <row r="113" spans="1:19" s="138" customFormat="1" ht="19.5" customHeight="1" x14ac:dyDescent="0.2">
      <c r="A113" s="267"/>
      <c r="B113" s="227"/>
      <c r="C113" s="205"/>
      <c r="D113" s="215"/>
      <c r="E113" s="205"/>
      <c r="F113" s="207"/>
      <c r="G113" s="208"/>
      <c r="H113" s="207"/>
      <c r="I113" s="208"/>
      <c r="J113" s="207"/>
      <c r="K113" s="208"/>
      <c r="L113" s="207"/>
      <c r="M113" s="208"/>
      <c r="N113" s="207"/>
      <c r="O113" s="208"/>
      <c r="P113" s="207" t="s">
        <v>87</v>
      </c>
      <c r="Q113" s="208"/>
      <c r="R113" s="169"/>
      <c r="S113" s="171"/>
    </row>
    <row r="114" spans="1:19" s="138" customFormat="1" ht="21" customHeight="1" x14ac:dyDescent="0.2">
      <c r="A114" s="267"/>
      <c r="B114" s="227"/>
      <c r="C114" s="205"/>
      <c r="D114" s="215"/>
      <c r="E114" s="205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>
        <v>0.41666666666666669</v>
      </c>
      <c r="Q114" s="184">
        <v>0.5</v>
      </c>
      <c r="R114" s="169"/>
      <c r="S114" s="171"/>
    </row>
    <row r="115" spans="1:19" s="138" customFormat="1" ht="22.5" customHeight="1" thickBot="1" x14ac:dyDescent="0.25">
      <c r="A115" s="267"/>
      <c r="B115" s="227"/>
      <c r="C115" s="205"/>
      <c r="D115" s="216"/>
      <c r="E115" s="205"/>
      <c r="F115" s="219"/>
      <c r="G115" s="220"/>
      <c r="H115" s="219"/>
      <c r="I115" s="220"/>
      <c r="J115" s="219"/>
      <c r="K115" s="220"/>
      <c r="L115" s="219"/>
      <c r="M115" s="220"/>
      <c r="N115" s="219"/>
      <c r="O115" s="220"/>
      <c r="P115" s="210">
        <f t="shared" ref="P115" si="28">Q114-P114</f>
        <v>8.3333333333333315E-2</v>
      </c>
      <c r="Q115" s="210"/>
      <c r="R115" s="169"/>
      <c r="S115" s="171"/>
    </row>
    <row r="116" spans="1:19" s="138" customFormat="1" ht="44.25" customHeight="1" thickTop="1" x14ac:dyDescent="0.2">
      <c r="A116" s="267"/>
      <c r="B116" s="227"/>
      <c r="C116" s="205"/>
      <c r="D116" s="209">
        <f>SUM(F119:S119)</f>
        <v>0.75</v>
      </c>
      <c r="E116" s="205"/>
      <c r="F116" s="211" t="s">
        <v>85</v>
      </c>
      <c r="G116" s="211"/>
      <c r="H116" s="211" t="s">
        <v>85</v>
      </c>
      <c r="I116" s="211"/>
      <c r="J116" s="211" t="s">
        <v>85</v>
      </c>
      <c r="K116" s="211"/>
      <c r="L116" s="211" t="s">
        <v>85</v>
      </c>
      <c r="M116" s="211"/>
      <c r="N116" s="211" t="s">
        <v>85</v>
      </c>
      <c r="O116" s="211"/>
      <c r="P116" s="203" t="s">
        <v>85</v>
      </c>
      <c r="Q116" s="203"/>
      <c r="R116" s="207"/>
      <c r="S116" s="212"/>
    </row>
    <row r="117" spans="1:19" s="138" customFormat="1" ht="15" customHeight="1" x14ac:dyDescent="0.2">
      <c r="A117" s="267"/>
      <c r="B117" s="227"/>
      <c r="C117" s="205"/>
      <c r="D117" s="209"/>
      <c r="E117" s="205"/>
      <c r="F117" s="207" t="s">
        <v>87</v>
      </c>
      <c r="G117" s="208"/>
      <c r="H117" s="207" t="s">
        <v>87</v>
      </c>
      <c r="I117" s="208"/>
      <c r="J117" s="207" t="s">
        <v>87</v>
      </c>
      <c r="K117" s="208"/>
      <c r="L117" s="207" t="s">
        <v>87</v>
      </c>
      <c r="M117" s="208"/>
      <c r="N117" s="207" t="s">
        <v>87</v>
      </c>
      <c r="O117" s="208"/>
      <c r="P117" s="207" t="s">
        <v>87</v>
      </c>
      <c r="Q117" s="208"/>
      <c r="R117" s="207"/>
      <c r="S117" s="212"/>
    </row>
    <row r="118" spans="1:19" s="138" customFormat="1" ht="17.25" customHeight="1" x14ac:dyDescent="0.2">
      <c r="A118" s="267"/>
      <c r="B118" s="227"/>
      <c r="C118" s="205"/>
      <c r="D118" s="209"/>
      <c r="E118" s="205"/>
      <c r="F118" s="184">
        <v>0.75</v>
      </c>
      <c r="G118" s="184">
        <v>0.875</v>
      </c>
      <c r="H118" s="184">
        <v>0.75</v>
      </c>
      <c r="I118" s="184">
        <v>0.875</v>
      </c>
      <c r="J118" s="184">
        <v>0.75</v>
      </c>
      <c r="K118" s="184">
        <v>0.875</v>
      </c>
      <c r="L118" s="184">
        <v>0.75</v>
      </c>
      <c r="M118" s="184">
        <v>0.875</v>
      </c>
      <c r="N118" s="184">
        <v>0.75</v>
      </c>
      <c r="O118" s="184">
        <v>0.875</v>
      </c>
      <c r="P118" s="184">
        <v>0.75</v>
      </c>
      <c r="Q118" s="184">
        <v>0.875</v>
      </c>
      <c r="R118" s="184"/>
      <c r="S118" s="174"/>
    </row>
    <row r="119" spans="1:19" s="138" customFormat="1" ht="19.899999999999999" customHeight="1" thickBot="1" x14ac:dyDescent="0.25">
      <c r="A119" s="268"/>
      <c r="B119" s="228"/>
      <c r="C119" s="206"/>
      <c r="D119" s="210"/>
      <c r="E119" s="206"/>
      <c r="F119" s="210">
        <f t="shared" ref="F119" si="29">G118-F118</f>
        <v>0.125</v>
      </c>
      <c r="G119" s="210"/>
      <c r="H119" s="210">
        <f t="shared" ref="H119" si="30">I118-H118</f>
        <v>0.125</v>
      </c>
      <c r="I119" s="210"/>
      <c r="J119" s="210">
        <f t="shared" ref="J119" si="31">K118-J118</f>
        <v>0.125</v>
      </c>
      <c r="K119" s="210"/>
      <c r="L119" s="210">
        <f t="shared" ref="L119" si="32">M118-L118</f>
        <v>0.125</v>
      </c>
      <c r="M119" s="210"/>
      <c r="N119" s="210">
        <f t="shared" ref="N119" si="33">O118-N118</f>
        <v>0.125</v>
      </c>
      <c r="O119" s="210"/>
      <c r="P119" s="210">
        <f t="shared" ref="P119" si="34">Q118-P118</f>
        <v>0.125</v>
      </c>
      <c r="Q119" s="210"/>
      <c r="R119" s="210"/>
      <c r="S119" s="213"/>
    </row>
    <row r="120" spans="1:19" ht="20.45" customHeight="1" thickTop="1" thickBot="1" x14ac:dyDescent="0.25">
      <c r="A120" s="3"/>
      <c r="B120" s="193"/>
      <c r="C120" s="3"/>
      <c r="D120" s="29"/>
      <c r="E120" s="19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40.15" customHeight="1" thickTop="1" x14ac:dyDescent="0.2">
      <c r="A121" s="223">
        <v>8</v>
      </c>
      <c r="B121" s="204" t="s">
        <v>42</v>
      </c>
      <c r="C121" s="204" t="s">
        <v>10</v>
      </c>
      <c r="D121" s="260">
        <f>SUM(F124:S124)</f>
        <v>0.1875</v>
      </c>
      <c r="E121" s="204" t="s">
        <v>183</v>
      </c>
      <c r="F121" s="201"/>
      <c r="G121" s="202"/>
      <c r="H121" s="269" t="s">
        <v>85</v>
      </c>
      <c r="I121" s="270"/>
      <c r="J121" s="201"/>
      <c r="K121" s="202"/>
      <c r="L121" s="269" t="s">
        <v>85</v>
      </c>
      <c r="M121" s="270"/>
      <c r="N121" s="201"/>
      <c r="O121" s="202"/>
      <c r="P121" s="269" t="s">
        <v>85</v>
      </c>
      <c r="Q121" s="270"/>
      <c r="R121" s="201"/>
      <c r="S121" s="286"/>
    </row>
    <row r="122" spans="1:19" ht="15" customHeight="1" x14ac:dyDescent="0.2">
      <c r="A122" s="224"/>
      <c r="B122" s="205"/>
      <c r="C122" s="205"/>
      <c r="D122" s="209"/>
      <c r="E122" s="205"/>
      <c r="F122" s="207"/>
      <c r="G122" s="208"/>
      <c r="H122" s="207" t="s">
        <v>87</v>
      </c>
      <c r="I122" s="208"/>
      <c r="J122" s="207"/>
      <c r="K122" s="208"/>
      <c r="L122" s="207" t="s">
        <v>87</v>
      </c>
      <c r="M122" s="208"/>
      <c r="N122" s="66"/>
      <c r="O122" s="65"/>
      <c r="P122" s="207" t="s">
        <v>87</v>
      </c>
      <c r="Q122" s="208"/>
      <c r="R122" s="207"/>
      <c r="S122" s="212"/>
    </row>
    <row r="123" spans="1:19" ht="17.25" customHeight="1" x14ac:dyDescent="0.2">
      <c r="A123" s="224"/>
      <c r="B123" s="205"/>
      <c r="C123" s="205"/>
      <c r="D123" s="209"/>
      <c r="E123" s="205"/>
      <c r="F123" s="184"/>
      <c r="G123" s="184"/>
      <c r="H123" s="184">
        <v>0.35416666666666669</v>
      </c>
      <c r="I123" s="184">
        <v>0.41666666666666669</v>
      </c>
      <c r="J123" s="184"/>
      <c r="K123" s="184"/>
      <c r="L123" s="184">
        <v>0.35416666666666669</v>
      </c>
      <c r="M123" s="184">
        <v>0.41666666666666669</v>
      </c>
      <c r="N123" s="64"/>
      <c r="O123" s="67"/>
      <c r="P123" s="184">
        <v>0.35416666666666669</v>
      </c>
      <c r="Q123" s="184">
        <v>0.41666666666666669</v>
      </c>
      <c r="R123" s="184"/>
      <c r="S123" s="174"/>
    </row>
    <row r="124" spans="1:19" ht="16.5" customHeight="1" thickBot="1" x14ac:dyDescent="0.25">
      <c r="A124" s="224"/>
      <c r="B124" s="205"/>
      <c r="C124" s="205"/>
      <c r="D124" s="209"/>
      <c r="E124" s="211"/>
      <c r="F124" s="219"/>
      <c r="G124" s="220"/>
      <c r="H124" s="210">
        <f>I123-H123</f>
        <v>6.25E-2</v>
      </c>
      <c r="I124" s="210"/>
      <c r="J124" s="219"/>
      <c r="K124" s="220"/>
      <c r="L124" s="210">
        <f>M123-L123</f>
        <v>6.25E-2</v>
      </c>
      <c r="M124" s="210"/>
      <c r="N124" s="64"/>
      <c r="O124" s="65"/>
      <c r="P124" s="210">
        <f>Q123-P123</f>
        <v>6.25E-2</v>
      </c>
      <c r="Q124" s="210"/>
      <c r="R124" s="219"/>
      <c r="S124" s="283"/>
    </row>
    <row r="125" spans="1:19" ht="40.5" customHeight="1" thickTop="1" x14ac:dyDescent="0.2">
      <c r="A125" s="224"/>
      <c r="B125" s="205"/>
      <c r="C125" s="205"/>
      <c r="D125" s="209">
        <f>SUM(F128:S128)</f>
        <v>0.25000000000000011</v>
      </c>
      <c r="E125" s="214" t="s">
        <v>184</v>
      </c>
      <c r="F125" s="207"/>
      <c r="G125" s="208"/>
      <c r="H125" s="269" t="s">
        <v>85</v>
      </c>
      <c r="I125" s="270"/>
      <c r="J125" s="279"/>
      <c r="K125" s="280"/>
      <c r="L125" s="269" t="s">
        <v>85</v>
      </c>
      <c r="M125" s="270"/>
      <c r="N125" s="262"/>
      <c r="O125" s="263"/>
      <c r="P125" s="269" t="s">
        <v>85</v>
      </c>
      <c r="Q125" s="270"/>
      <c r="R125" s="207"/>
      <c r="S125" s="212"/>
    </row>
    <row r="126" spans="1:19" ht="15" customHeight="1" x14ac:dyDescent="0.2">
      <c r="A126" s="224"/>
      <c r="B126" s="205"/>
      <c r="C126" s="205"/>
      <c r="D126" s="209"/>
      <c r="E126" s="205"/>
      <c r="F126" s="207"/>
      <c r="G126" s="208"/>
      <c r="H126" s="207" t="s">
        <v>87</v>
      </c>
      <c r="I126" s="208"/>
      <c r="J126" s="207"/>
      <c r="K126" s="208"/>
      <c r="L126" s="207" t="s">
        <v>87</v>
      </c>
      <c r="M126" s="208"/>
      <c r="N126" s="207"/>
      <c r="O126" s="208"/>
      <c r="P126" s="207" t="s">
        <v>87</v>
      </c>
      <c r="Q126" s="208"/>
      <c r="R126" s="207"/>
      <c r="S126" s="212"/>
    </row>
    <row r="127" spans="1:19" ht="15" customHeight="1" x14ac:dyDescent="0.2">
      <c r="A127" s="224"/>
      <c r="B127" s="205"/>
      <c r="C127" s="205"/>
      <c r="D127" s="209"/>
      <c r="E127" s="205"/>
      <c r="F127" s="184"/>
      <c r="G127" s="184"/>
      <c r="H127" s="184">
        <v>0.66666666666666663</v>
      </c>
      <c r="I127" s="184">
        <v>0.75</v>
      </c>
      <c r="J127" s="184"/>
      <c r="K127" s="184"/>
      <c r="L127" s="184">
        <v>0.66666666666666663</v>
      </c>
      <c r="M127" s="184">
        <v>0.75</v>
      </c>
      <c r="N127" s="184"/>
      <c r="O127" s="184"/>
      <c r="P127" s="184">
        <v>0.66666666666666663</v>
      </c>
      <c r="Q127" s="184">
        <v>0.75</v>
      </c>
      <c r="R127" s="184"/>
      <c r="S127" s="174"/>
    </row>
    <row r="128" spans="1:19" ht="18.75" customHeight="1" thickBot="1" x14ac:dyDescent="0.25">
      <c r="A128" s="224"/>
      <c r="B128" s="205"/>
      <c r="C128" s="205"/>
      <c r="D128" s="209"/>
      <c r="E128" s="211"/>
      <c r="F128" s="219"/>
      <c r="G128" s="220"/>
      <c r="H128" s="210">
        <f>I127-H127</f>
        <v>8.333333333333337E-2</v>
      </c>
      <c r="I128" s="210"/>
      <c r="J128" s="290"/>
      <c r="K128" s="291"/>
      <c r="L128" s="210">
        <f>M127-L127</f>
        <v>8.333333333333337E-2</v>
      </c>
      <c r="M128" s="210"/>
      <c r="N128" s="290"/>
      <c r="O128" s="291"/>
      <c r="P128" s="210">
        <f>Q127-P127</f>
        <v>8.333333333333337E-2</v>
      </c>
      <c r="Q128" s="210"/>
      <c r="R128" s="219"/>
      <c r="S128" s="283"/>
    </row>
    <row r="129" spans="1:19" ht="41.25" customHeight="1" thickTop="1" x14ac:dyDescent="0.2">
      <c r="A129" s="224"/>
      <c r="B129" s="205"/>
      <c r="C129" s="205"/>
      <c r="D129" s="209">
        <f>SUM(F132:S132)</f>
        <v>0.41666666666666685</v>
      </c>
      <c r="E129" s="214" t="s">
        <v>56</v>
      </c>
      <c r="F129" s="207"/>
      <c r="G129" s="208"/>
      <c r="H129" s="269" t="s">
        <v>85</v>
      </c>
      <c r="I129" s="270"/>
      <c r="J129" s="279" t="s">
        <v>85</v>
      </c>
      <c r="K129" s="280"/>
      <c r="L129" s="269" t="s">
        <v>85</v>
      </c>
      <c r="M129" s="270"/>
      <c r="N129" s="279" t="s">
        <v>85</v>
      </c>
      <c r="O129" s="280"/>
      <c r="P129" s="269" t="s">
        <v>85</v>
      </c>
      <c r="Q129" s="270"/>
      <c r="R129" s="207"/>
      <c r="S129" s="212"/>
    </row>
    <row r="130" spans="1:19" ht="15" customHeight="1" x14ac:dyDescent="0.2">
      <c r="A130" s="224"/>
      <c r="B130" s="205"/>
      <c r="C130" s="205"/>
      <c r="D130" s="209"/>
      <c r="E130" s="205"/>
      <c r="F130" s="207"/>
      <c r="G130" s="208"/>
      <c r="H130" s="207" t="s">
        <v>87</v>
      </c>
      <c r="I130" s="208"/>
      <c r="J130" s="207" t="s">
        <v>87</v>
      </c>
      <c r="K130" s="208"/>
      <c r="L130" s="207" t="s">
        <v>87</v>
      </c>
      <c r="M130" s="208"/>
      <c r="N130" s="207" t="s">
        <v>87</v>
      </c>
      <c r="O130" s="208"/>
      <c r="P130" s="207" t="s">
        <v>87</v>
      </c>
      <c r="Q130" s="208"/>
      <c r="R130" s="207"/>
      <c r="S130" s="212"/>
    </row>
    <row r="131" spans="1:19" ht="15.75" customHeight="1" x14ac:dyDescent="0.2">
      <c r="A131" s="224"/>
      <c r="B131" s="205"/>
      <c r="C131" s="205"/>
      <c r="D131" s="209"/>
      <c r="E131" s="205"/>
      <c r="F131" s="184"/>
      <c r="G131" s="184"/>
      <c r="H131" s="184">
        <v>0.66666666666666663</v>
      </c>
      <c r="I131" s="184">
        <v>0.75</v>
      </c>
      <c r="J131" s="184">
        <v>0.66666666666666663</v>
      </c>
      <c r="K131" s="184">
        <v>0.75</v>
      </c>
      <c r="L131" s="184">
        <v>0.66666666666666663</v>
      </c>
      <c r="M131" s="184">
        <v>0.75</v>
      </c>
      <c r="N131" s="184">
        <v>0.66666666666666663</v>
      </c>
      <c r="O131" s="184">
        <v>0.75</v>
      </c>
      <c r="P131" s="184">
        <v>0.66666666666666663</v>
      </c>
      <c r="Q131" s="184">
        <v>0.75</v>
      </c>
      <c r="R131" s="184"/>
      <c r="S131" s="174"/>
    </row>
    <row r="132" spans="1:19" ht="15" customHeight="1" thickBot="1" x14ac:dyDescent="0.25">
      <c r="A132" s="224"/>
      <c r="B132" s="205"/>
      <c r="C132" s="205"/>
      <c r="D132" s="209"/>
      <c r="E132" s="211"/>
      <c r="F132" s="219"/>
      <c r="G132" s="220"/>
      <c r="H132" s="210">
        <f>I131-H131</f>
        <v>8.333333333333337E-2</v>
      </c>
      <c r="I132" s="210"/>
      <c r="J132" s="210">
        <f>K131-J131</f>
        <v>8.333333333333337E-2</v>
      </c>
      <c r="K132" s="210"/>
      <c r="L132" s="210">
        <f>M131-L131</f>
        <v>8.333333333333337E-2</v>
      </c>
      <c r="M132" s="210"/>
      <c r="N132" s="210">
        <f>O131-N131</f>
        <v>8.333333333333337E-2</v>
      </c>
      <c r="O132" s="210"/>
      <c r="P132" s="210">
        <f>Q131-P131</f>
        <v>8.333333333333337E-2</v>
      </c>
      <c r="Q132" s="210"/>
      <c r="R132" s="219"/>
      <c r="S132" s="283"/>
    </row>
    <row r="133" spans="1:19" ht="40.5" customHeight="1" thickTop="1" x14ac:dyDescent="0.2">
      <c r="A133" s="224"/>
      <c r="B133" s="205"/>
      <c r="C133" s="205"/>
      <c r="D133" s="209">
        <f>SUM(F136:S136)</f>
        <v>0.41666666666666685</v>
      </c>
      <c r="E133" s="214" t="s">
        <v>185</v>
      </c>
      <c r="F133" s="279"/>
      <c r="G133" s="280"/>
      <c r="H133" s="269" t="s">
        <v>85</v>
      </c>
      <c r="I133" s="270"/>
      <c r="J133" s="269" t="s">
        <v>85</v>
      </c>
      <c r="K133" s="270"/>
      <c r="L133" s="269" t="s">
        <v>85</v>
      </c>
      <c r="M133" s="270"/>
      <c r="N133" s="269" t="s">
        <v>85</v>
      </c>
      <c r="O133" s="270"/>
      <c r="P133" s="269" t="s">
        <v>85</v>
      </c>
      <c r="Q133" s="270"/>
      <c r="R133" s="207"/>
      <c r="S133" s="212"/>
    </row>
    <row r="134" spans="1:19" ht="15" customHeight="1" x14ac:dyDescent="0.2">
      <c r="A134" s="224"/>
      <c r="B134" s="205"/>
      <c r="C134" s="205"/>
      <c r="D134" s="209"/>
      <c r="E134" s="205"/>
      <c r="F134" s="207"/>
      <c r="G134" s="208"/>
      <c r="H134" s="207" t="s">
        <v>87</v>
      </c>
      <c r="I134" s="208"/>
      <c r="J134" s="207" t="s">
        <v>87</v>
      </c>
      <c r="K134" s="208"/>
      <c r="L134" s="207" t="s">
        <v>87</v>
      </c>
      <c r="M134" s="208"/>
      <c r="N134" s="207" t="s">
        <v>87</v>
      </c>
      <c r="O134" s="208"/>
      <c r="P134" s="207" t="s">
        <v>87</v>
      </c>
      <c r="Q134" s="208"/>
      <c r="R134" s="207"/>
      <c r="S134" s="212"/>
    </row>
    <row r="135" spans="1:19" ht="16.5" customHeight="1" x14ac:dyDescent="0.2">
      <c r="A135" s="224"/>
      <c r="B135" s="205"/>
      <c r="C135" s="205"/>
      <c r="D135" s="209"/>
      <c r="E135" s="205"/>
      <c r="F135" s="184"/>
      <c r="G135" s="184"/>
      <c r="H135" s="184">
        <v>0.75</v>
      </c>
      <c r="I135" s="184">
        <v>0.83333333333333337</v>
      </c>
      <c r="J135" s="184">
        <v>0.75</v>
      </c>
      <c r="K135" s="184">
        <v>0.83333333333333337</v>
      </c>
      <c r="L135" s="184">
        <v>0.75</v>
      </c>
      <c r="M135" s="184">
        <v>0.83333333333333337</v>
      </c>
      <c r="N135" s="184">
        <v>0.75</v>
      </c>
      <c r="O135" s="184">
        <v>0.83333333333333337</v>
      </c>
      <c r="P135" s="184">
        <v>0.75</v>
      </c>
      <c r="Q135" s="184">
        <v>0.83333333333333337</v>
      </c>
      <c r="R135" s="184"/>
      <c r="S135" s="174"/>
    </row>
    <row r="136" spans="1:19" ht="21.75" customHeight="1" thickBot="1" x14ac:dyDescent="0.25">
      <c r="A136" s="224"/>
      <c r="B136" s="205"/>
      <c r="C136" s="205"/>
      <c r="D136" s="209"/>
      <c r="E136" s="211"/>
      <c r="F136" s="219"/>
      <c r="G136" s="220"/>
      <c r="H136" s="210">
        <f t="shared" ref="H136" si="35">I135-H135</f>
        <v>8.333333333333337E-2</v>
      </c>
      <c r="I136" s="210"/>
      <c r="J136" s="210">
        <f t="shared" ref="J136" si="36">K135-J135</f>
        <v>8.333333333333337E-2</v>
      </c>
      <c r="K136" s="210"/>
      <c r="L136" s="210">
        <f t="shared" ref="L136" si="37">M135-L135</f>
        <v>8.333333333333337E-2</v>
      </c>
      <c r="M136" s="210"/>
      <c r="N136" s="210">
        <f t="shared" ref="N136" si="38">O135-N135</f>
        <v>8.333333333333337E-2</v>
      </c>
      <c r="O136" s="210"/>
      <c r="P136" s="210">
        <f t="shared" ref="P136" si="39">Q135-P135</f>
        <v>8.333333333333337E-2</v>
      </c>
      <c r="Q136" s="210"/>
      <c r="R136" s="219"/>
      <c r="S136" s="283"/>
    </row>
    <row r="137" spans="1:19" ht="41.25" customHeight="1" thickTop="1" x14ac:dyDescent="0.2">
      <c r="A137" s="224"/>
      <c r="B137" s="205"/>
      <c r="C137" s="205"/>
      <c r="D137" s="209">
        <f>SUM(F140:S140)</f>
        <v>0.66666666666666674</v>
      </c>
      <c r="E137" s="205" t="s">
        <v>186</v>
      </c>
      <c r="F137" s="262" t="s">
        <v>85</v>
      </c>
      <c r="G137" s="263"/>
      <c r="H137" s="269" t="s">
        <v>85</v>
      </c>
      <c r="I137" s="270"/>
      <c r="J137" s="269" t="s">
        <v>85</v>
      </c>
      <c r="K137" s="270"/>
      <c r="L137" s="269" t="s">
        <v>85</v>
      </c>
      <c r="M137" s="270"/>
      <c r="N137" s="269" t="s">
        <v>85</v>
      </c>
      <c r="O137" s="270"/>
      <c r="P137" s="269" t="s">
        <v>85</v>
      </c>
      <c r="Q137" s="270"/>
      <c r="R137" s="207"/>
      <c r="S137" s="212"/>
    </row>
    <row r="138" spans="1:19" ht="18" customHeight="1" x14ac:dyDescent="0.2">
      <c r="A138" s="224"/>
      <c r="B138" s="205"/>
      <c r="C138" s="205"/>
      <c r="D138" s="209"/>
      <c r="E138" s="205"/>
      <c r="F138" s="207" t="s">
        <v>87</v>
      </c>
      <c r="G138" s="208"/>
      <c r="H138" s="207" t="s">
        <v>87</v>
      </c>
      <c r="I138" s="208"/>
      <c r="J138" s="207" t="s">
        <v>87</v>
      </c>
      <c r="K138" s="208"/>
      <c r="L138" s="207" t="s">
        <v>87</v>
      </c>
      <c r="M138" s="208"/>
      <c r="N138" s="207" t="s">
        <v>87</v>
      </c>
      <c r="O138" s="208"/>
      <c r="P138" s="207" t="s">
        <v>87</v>
      </c>
      <c r="Q138" s="208"/>
      <c r="R138" s="207"/>
      <c r="S138" s="212"/>
    </row>
    <row r="139" spans="1:19" ht="15.75" customHeight="1" x14ac:dyDescent="0.2">
      <c r="A139" s="224"/>
      <c r="B139" s="205"/>
      <c r="C139" s="205"/>
      <c r="D139" s="209"/>
      <c r="E139" s="205"/>
      <c r="F139" s="184">
        <v>0.75</v>
      </c>
      <c r="G139" s="184">
        <v>0.875</v>
      </c>
      <c r="H139" s="184">
        <v>0.75</v>
      </c>
      <c r="I139" s="184">
        <v>0.875</v>
      </c>
      <c r="J139" s="184">
        <v>0.75</v>
      </c>
      <c r="K139" s="184">
        <v>0.83333333333333337</v>
      </c>
      <c r="L139" s="184">
        <v>0.75</v>
      </c>
      <c r="M139" s="184">
        <v>0.875</v>
      </c>
      <c r="N139" s="184">
        <v>0.75</v>
      </c>
      <c r="O139" s="184">
        <v>0.83333333333333337</v>
      </c>
      <c r="P139" s="184">
        <v>0.75</v>
      </c>
      <c r="Q139" s="184">
        <v>0.875</v>
      </c>
      <c r="R139" s="184"/>
      <c r="S139" s="174"/>
    </row>
    <row r="140" spans="1:19" ht="18" customHeight="1" thickBot="1" x14ac:dyDescent="0.25">
      <c r="A140" s="225"/>
      <c r="B140" s="206"/>
      <c r="C140" s="206"/>
      <c r="D140" s="210"/>
      <c r="E140" s="206"/>
      <c r="F140" s="210">
        <f t="shared" ref="F140" si="40">G139-F139</f>
        <v>0.125</v>
      </c>
      <c r="G140" s="210"/>
      <c r="H140" s="210">
        <f t="shared" ref="H140" si="41">I139-H139</f>
        <v>0.125</v>
      </c>
      <c r="I140" s="210"/>
      <c r="J140" s="210">
        <f t="shared" ref="J140" si="42">K139-J139</f>
        <v>8.333333333333337E-2</v>
      </c>
      <c r="K140" s="210"/>
      <c r="L140" s="210">
        <f t="shared" ref="L140" si="43">M139-L139</f>
        <v>0.125</v>
      </c>
      <c r="M140" s="210"/>
      <c r="N140" s="210">
        <f t="shared" ref="N140" si="44">O139-N139</f>
        <v>8.333333333333337E-2</v>
      </c>
      <c r="O140" s="210"/>
      <c r="P140" s="210">
        <f t="shared" ref="P140" si="45">Q139-P139</f>
        <v>0.125</v>
      </c>
      <c r="Q140" s="210"/>
      <c r="R140" s="282"/>
      <c r="S140" s="285"/>
    </row>
    <row r="141" spans="1:19" s="138" customFormat="1" ht="19.5" customHeight="1" thickTop="1" thickBot="1" x14ac:dyDescent="0.25">
      <c r="A141" s="129"/>
      <c r="B141" s="194"/>
      <c r="C141" s="129"/>
      <c r="D141" s="136"/>
      <c r="E141" s="194"/>
      <c r="F141" s="136"/>
      <c r="G141" s="136"/>
      <c r="H141" s="136"/>
      <c r="I141" s="136"/>
      <c r="J141" s="136"/>
      <c r="K141" s="107"/>
      <c r="L141" s="108"/>
      <c r="M141" s="136"/>
      <c r="N141" s="136"/>
      <c r="O141" s="136"/>
      <c r="P141" s="136"/>
      <c r="Q141" s="107"/>
      <c r="R141" s="105"/>
      <c r="S141" s="100"/>
    </row>
    <row r="142" spans="1:19" s="138" customFormat="1" ht="38.25" customHeight="1" thickTop="1" x14ac:dyDescent="0.2">
      <c r="A142" s="204">
        <v>9</v>
      </c>
      <c r="B142" s="204" t="s">
        <v>137</v>
      </c>
      <c r="C142" s="204" t="s">
        <v>138</v>
      </c>
      <c r="D142" s="260">
        <f>SUM(F145:S145)</f>
        <v>0.1875</v>
      </c>
      <c r="E142" s="204" t="s">
        <v>139</v>
      </c>
      <c r="F142" s="251" t="s">
        <v>162</v>
      </c>
      <c r="G142" s="251"/>
      <c r="H142" s="251"/>
      <c r="I142" s="251"/>
      <c r="J142" s="251" t="s">
        <v>162</v>
      </c>
      <c r="K142" s="251"/>
      <c r="L142" s="251"/>
      <c r="M142" s="251"/>
      <c r="N142" s="251" t="s">
        <v>162</v>
      </c>
      <c r="O142" s="251"/>
      <c r="P142" s="251"/>
      <c r="Q142" s="251"/>
      <c r="R142" s="251"/>
      <c r="S142" s="254"/>
    </row>
    <row r="143" spans="1:19" s="138" customFormat="1" ht="12.75" customHeight="1" x14ac:dyDescent="0.2">
      <c r="A143" s="205"/>
      <c r="B143" s="205"/>
      <c r="C143" s="205"/>
      <c r="D143" s="209"/>
      <c r="E143" s="205"/>
      <c r="F143" s="207" t="s">
        <v>192</v>
      </c>
      <c r="G143" s="208"/>
      <c r="H143" s="207"/>
      <c r="I143" s="208"/>
      <c r="J143" s="207" t="s">
        <v>192</v>
      </c>
      <c r="K143" s="208"/>
      <c r="L143" s="207"/>
      <c r="M143" s="208"/>
      <c r="N143" s="207" t="s">
        <v>192</v>
      </c>
      <c r="O143" s="208"/>
      <c r="P143" s="207"/>
      <c r="Q143" s="208"/>
      <c r="R143" s="207"/>
      <c r="S143" s="212"/>
    </row>
    <row r="144" spans="1:19" s="138" customFormat="1" ht="16.5" customHeight="1" x14ac:dyDescent="0.2">
      <c r="A144" s="205"/>
      <c r="B144" s="205"/>
      <c r="C144" s="205"/>
      <c r="D144" s="209"/>
      <c r="E144" s="205"/>
      <c r="F144" s="139">
        <v>0.70833333333333337</v>
      </c>
      <c r="G144" s="139">
        <v>0.77083333333333337</v>
      </c>
      <c r="H144" s="8"/>
      <c r="I144" s="8"/>
      <c r="J144" s="139">
        <v>0.70833333333333337</v>
      </c>
      <c r="K144" s="139">
        <v>0.77083333333333337</v>
      </c>
      <c r="L144" s="8"/>
      <c r="M144" s="8"/>
      <c r="N144" s="139">
        <v>0.70833333333333337</v>
      </c>
      <c r="O144" s="139">
        <v>0.77083333333333337</v>
      </c>
      <c r="P144" s="8"/>
      <c r="Q144" s="8"/>
      <c r="R144" s="34"/>
      <c r="S144" s="9"/>
    </row>
    <row r="145" spans="1:19" s="138" customFormat="1" ht="19.5" customHeight="1" thickBot="1" x14ac:dyDescent="0.25">
      <c r="A145" s="206"/>
      <c r="B145" s="206"/>
      <c r="C145" s="206"/>
      <c r="D145" s="210"/>
      <c r="E145" s="206"/>
      <c r="F145" s="246">
        <f>G144-F144</f>
        <v>6.25E-2</v>
      </c>
      <c r="G145" s="248"/>
      <c r="H145" s="246"/>
      <c r="I145" s="246"/>
      <c r="J145" s="246">
        <f>K144-J144</f>
        <v>6.25E-2</v>
      </c>
      <c r="K145" s="246"/>
      <c r="L145" s="246"/>
      <c r="M145" s="246"/>
      <c r="N145" s="246">
        <f>O144-N144</f>
        <v>6.25E-2</v>
      </c>
      <c r="O145" s="246"/>
      <c r="P145" s="246"/>
      <c r="Q145" s="246"/>
      <c r="R145" s="246"/>
      <c r="S145" s="247"/>
    </row>
    <row r="146" spans="1:19" ht="19.5" customHeight="1" thickTop="1" thickBot="1" x14ac:dyDescent="0.25">
      <c r="A146" s="94"/>
      <c r="B146" s="194"/>
      <c r="C146" s="94"/>
      <c r="D146" s="90"/>
      <c r="E146" s="194"/>
      <c r="F146" s="90"/>
      <c r="G146" s="90"/>
      <c r="H146" s="90"/>
      <c r="I146" s="90"/>
      <c r="J146" s="90"/>
      <c r="K146" s="107"/>
      <c r="L146" s="108"/>
      <c r="M146" s="90"/>
      <c r="N146" s="90"/>
      <c r="O146" s="90"/>
      <c r="P146" s="90"/>
      <c r="Q146" s="107"/>
      <c r="R146" s="105"/>
      <c r="S146" s="100"/>
    </row>
    <row r="147" spans="1:19" ht="41.25" customHeight="1" thickTop="1" x14ac:dyDescent="0.2">
      <c r="A147" s="266">
        <v>10</v>
      </c>
      <c r="B147" s="287" t="s">
        <v>96</v>
      </c>
      <c r="C147" s="204" t="s">
        <v>10</v>
      </c>
      <c r="D147" s="260">
        <f>SUM(F150:S150)</f>
        <v>0.24999999999999911</v>
      </c>
      <c r="E147" s="203" t="s">
        <v>97</v>
      </c>
      <c r="F147" s="203"/>
      <c r="G147" s="203"/>
      <c r="H147" s="201" t="s">
        <v>77</v>
      </c>
      <c r="I147" s="202"/>
      <c r="J147" s="203"/>
      <c r="K147" s="203"/>
      <c r="L147" s="201" t="s">
        <v>77</v>
      </c>
      <c r="M147" s="202"/>
      <c r="N147" s="203"/>
      <c r="O147" s="203"/>
      <c r="P147" s="201" t="s">
        <v>77</v>
      </c>
      <c r="Q147" s="202"/>
      <c r="R147" s="73"/>
      <c r="S147" s="83"/>
    </row>
    <row r="148" spans="1:19" ht="17.25" customHeight="1" x14ac:dyDescent="0.2">
      <c r="A148" s="267"/>
      <c r="B148" s="288"/>
      <c r="C148" s="205"/>
      <c r="D148" s="209"/>
      <c r="E148" s="211"/>
      <c r="F148" s="207"/>
      <c r="G148" s="208"/>
      <c r="H148" s="207" t="s">
        <v>26</v>
      </c>
      <c r="I148" s="222"/>
      <c r="J148" s="207"/>
      <c r="K148" s="208"/>
      <c r="L148" s="207" t="s">
        <v>26</v>
      </c>
      <c r="M148" s="222"/>
      <c r="N148" s="207"/>
      <c r="O148" s="208"/>
      <c r="P148" s="207" t="s">
        <v>26</v>
      </c>
      <c r="Q148" s="222"/>
      <c r="R148" s="89"/>
      <c r="S148" s="91"/>
    </row>
    <row r="149" spans="1:19" ht="18" customHeight="1" x14ac:dyDescent="0.2">
      <c r="A149" s="267"/>
      <c r="B149" s="288"/>
      <c r="C149" s="205"/>
      <c r="D149" s="209"/>
      <c r="E149" s="252"/>
      <c r="F149" s="102"/>
      <c r="G149" s="102"/>
      <c r="H149" s="111">
        <v>0.66666666666666696</v>
      </c>
      <c r="I149" s="111">
        <v>0.75</v>
      </c>
      <c r="J149" s="102"/>
      <c r="K149" s="102"/>
      <c r="L149" s="111">
        <v>0.66666666666666696</v>
      </c>
      <c r="M149" s="111">
        <v>0.75</v>
      </c>
      <c r="N149" s="102"/>
      <c r="O149" s="102"/>
      <c r="P149" s="111">
        <v>0.66666666666666696</v>
      </c>
      <c r="Q149" s="111">
        <v>0.75</v>
      </c>
      <c r="R149" s="89"/>
      <c r="S149" s="91"/>
    </row>
    <row r="150" spans="1:19" ht="15" customHeight="1" thickBot="1" x14ac:dyDescent="0.25">
      <c r="A150" s="267"/>
      <c r="B150" s="288"/>
      <c r="C150" s="205"/>
      <c r="D150" s="209"/>
      <c r="E150" s="252"/>
      <c r="F150" s="209"/>
      <c r="G150" s="209"/>
      <c r="H150" s="467">
        <f>I149-H149</f>
        <v>8.3333333333333037E-2</v>
      </c>
      <c r="I150" s="468"/>
      <c r="J150" s="209"/>
      <c r="K150" s="209"/>
      <c r="L150" s="467">
        <f>M149-L149</f>
        <v>8.3333333333333037E-2</v>
      </c>
      <c r="M150" s="468"/>
      <c r="N150" s="209"/>
      <c r="O150" s="209"/>
      <c r="P150" s="469">
        <f>Q149-P149</f>
        <v>8.3333333333333037E-2</v>
      </c>
      <c r="Q150" s="470"/>
      <c r="R150" s="72"/>
      <c r="S150" s="84"/>
    </row>
    <row r="151" spans="1:19" ht="42" customHeight="1" thickTop="1" x14ac:dyDescent="0.2">
      <c r="A151" s="267"/>
      <c r="B151" s="288"/>
      <c r="C151" s="205"/>
      <c r="D151" s="216">
        <f>SUM(F154:S154)</f>
        <v>0.41666666666666519</v>
      </c>
      <c r="E151" s="211" t="s">
        <v>98</v>
      </c>
      <c r="F151" s="249" t="s">
        <v>77</v>
      </c>
      <c r="G151" s="250"/>
      <c r="H151" s="201" t="s">
        <v>77</v>
      </c>
      <c r="I151" s="202"/>
      <c r="J151" s="249" t="s">
        <v>77</v>
      </c>
      <c r="K151" s="250"/>
      <c r="L151" s="201" t="s">
        <v>77</v>
      </c>
      <c r="M151" s="202"/>
      <c r="N151" s="249" t="s">
        <v>77</v>
      </c>
      <c r="O151" s="250"/>
      <c r="P151" s="211"/>
      <c r="Q151" s="211"/>
      <c r="R151" s="252"/>
      <c r="S151" s="253"/>
    </row>
    <row r="152" spans="1:19" ht="17.25" customHeight="1" x14ac:dyDescent="0.2">
      <c r="A152" s="267"/>
      <c r="B152" s="288"/>
      <c r="C152" s="205"/>
      <c r="D152" s="209"/>
      <c r="E152" s="211"/>
      <c r="F152" s="207" t="s">
        <v>26</v>
      </c>
      <c r="G152" s="222"/>
      <c r="H152" s="207" t="s">
        <v>26</v>
      </c>
      <c r="I152" s="222"/>
      <c r="J152" s="207" t="s">
        <v>26</v>
      </c>
      <c r="K152" s="222"/>
      <c r="L152" s="207" t="s">
        <v>26</v>
      </c>
      <c r="M152" s="222"/>
      <c r="N152" s="207" t="s">
        <v>26</v>
      </c>
      <c r="O152" s="222"/>
      <c r="P152" s="249"/>
      <c r="Q152" s="250"/>
      <c r="R152" s="249"/>
      <c r="S152" s="255"/>
    </row>
    <row r="153" spans="1:19" ht="16.5" customHeight="1" x14ac:dyDescent="0.2">
      <c r="A153" s="267"/>
      <c r="B153" s="288"/>
      <c r="C153" s="205"/>
      <c r="D153" s="209"/>
      <c r="E153" s="252"/>
      <c r="F153" s="112">
        <v>0.75</v>
      </c>
      <c r="G153" s="113">
        <v>0.83333333333333304</v>
      </c>
      <c r="H153" s="112">
        <v>0.75</v>
      </c>
      <c r="I153" s="113">
        <v>0.83333333333333304</v>
      </c>
      <c r="J153" s="112">
        <v>0.75</v>
      </c>
      <c r="K153" s="113">
        <v>0.83333333333333304</v>
      </c>
      <c r="L153" s="111">
        <v>0.75</v>
      </c>
      <c r="M153" s="113">
        <v>0.83333333333333304</v>
      </c>
      <c r="N153" s="111">
        <v>0.75</v>
      </c>
      <c r="O153" s="113">
        <v>0.83333333333333304</v>
      </c>
      <c r="P153" s="102"/>
      <c r="Q153" s="102"/>
      <c r="R153" s="102"/>
      <c r="S153" s="98"/>
    </row>
    <row r="154" spans="1:19" ht="19.5" customHeight="1" thickBot="1" x14ac:dyDescent="0.25">
      <c r="A154" s="268"/>
      <c r="B154" s="289"/>
      <c r="C154" s="206"/>
      <c r="D154" s="210"/>
      <c r="E154" s="277"/>
      <c r="F154" s="210">
        <f>G153-F153</f>
        <v>8.3333333333333037E-2</v>
      </c>
      <c r="G154" s="210"/>
      <c r="H154" s="210">
        <f>I153-H153</f>
        <v>8.3333333333333037E-2</v>
      </c>
      <c r="I154" s="210"/>
      <c r="J154" s="210">
        <f>K153-J153</f>
        <v>8.3333333333333037E-2</v>
      </c>
      <c r="K154" s="210"/>
      <c r="L154" s="210">
        <f>M153-L153</f>
        <v>8.3333333333333037E-2</v>
      </c>
      <c r="M154" s="210"/>
      <c r="N154" s="210">
        <f>O153-N153</f>
        <v>8.3333333333333037E-2</v>
      </c>
      <c r="O154" s="210"/>
      <c r="P154" s="210"/>
      <c r="Q154" s="210"/>
      <c r="R154" s="210"/>
      <c r="S154" s="213"/>
    </row>
    <row r="155" spans="1:19" ht="14.25" customHeight="1" thickTop="1" thickBot="1" x14ac:dyDescent="0.25">
      <c r="A155" s="109"/>
      <c r="B155" s="109"/>
      <c r="C155" s="109"/>
      <c r="D155" s="68"/>
      <c r="E155" s="109"/>
      <c r="F155" s="109"/>
      <c r="G155" s="109"/>
      <c r="H155" s="109"/>
      <c r="I155" s="109"/>
      <c r="J155" s="109"/>
      <c r="K155" s="74"/>
      <c r="L155" s="110"/>
      <c r="M155" s="68"/>
      <c r="N155" s="68"/>
      <c r="O155" s="68"/>
      <c r="P155" s="68"/>
      <c r="Q155" s="75"/>
      <c r="R155" s="73"/>
      <c r="S155" s="95"/>
    </row>
    <row r="156" spans="1:19" ht="30.75" customHeight="1" thickTop="1" x14ac:dyDescent="0.2">
      <c r="A156" s="266">
        <v>11</v>
      </c>
      <c r="B156" s="287" t="s">
        <v>43</v>
      </c>
      <c r="C156" s="204" t="s">
        <v>10</v>
      </c>
      <c r="D156" s="260">
        <f>SUM(F159:S159)</f>
        <v>0.25000000000000011</v>
      </c>
      <c r="E156" s="203" t="s">
        <v>187</v>
      </c>
      <c r="F156" s="203" t="s">
        <v>58</v>
      </c>
      <c r="G156" s="203"/>
      <c r="H156" s="78"/>
      <c r="I156" s="79"/>
      <c r="J156" s="203" t="s">
        <v>58</v>
      </c>
      <c r="K156" s="203"/>
      <c r="L156" s="203"/>
      <c r="M156" s="203"/>
      <c r="N156" s="203" t="s">
        <v>58</v>
      </c>
      <c r="O156" s="203"/>
      <c r="P156" s="68"/>
      <c r="Q156" s="75"/>
      <c r="R156" s="73"/>
      <c r="S156" s="83"/>
    </row>
    <row r="157" spans="1:19" ht="15" customHeight="1" x14ac:dyDescent="0.2">
      <c r="A157" s="267"/>
      <c r="B157" s="288"/>
      <c r="C157" s="205"/>
      <c r="D157" s="209"/>
      <c r="E157" s="211"/>
      <c r="F157" s="207" t="s">
        <v>44</v>
      </c>
      <c r="G157" s="208"/>
      <c r="H157" s="76"/>
      <c r="I157" s="77"/>
      <c r="J157" s="207" t="s">
        <v>44</v>
      </c>
      <c r="K157" s="208"/>
      <c r="L157" s="207"/>
      <c r="M157" s="208"/>
      <c r="N157" s="207" t="s">
        <v>44</v>
      </c>
      <c r="O157" s="208"/>
      <c r="P157" s="80"/>
      <c r="Q157" s="80"/>
      <c r="R157" s="44"/>
      <c r="S157" s="45"/>
    </row>
    <row r="158" spans="1:19" ht="17.25" customHeight="1" x14ac:dyDescent="0.2">
      <c r="A158" s="267"/>
      <c r="B158" s="288"/>
      <c r="C158" s="205"/>
      <c r="D158" s="209"/>
      <c r="E158" s="252"/>
      <c r="F158" s="184">
        <v>0.6875</v>
      </c>
      <c r="G158" s="184">
        <v>0.77083333333333337</v>
      </c>
      <c r="H158" s="80"/>
      <c r="I158" s="77"/>
      <c r="J158" s="184">
        <v>0.6875</v>
      </c>
      <c r="K158" s="184">
        <v>0.77083333333333337</v>
      </c>
      <c r="L158" s="184"/>
      <c r="M158" s="184"/>
      <c r="N158" s="184">
        <v>0.6875</v>
      </c>
      <c r="O158" s="184">
        <v>0.77083333333333337</v>
      </c>
      <c r="P158" s="80"/>
      <c r="Q158" s="82"/>
      <c r="R158" s="44"/>
      <c r="S158" s="45"/>
    </row>
    <row r="159" spans="1:19" ht="15.75" customHeight="1" thickBot="1" x14ac:dyDescent="0.25">
      <c r="A159" s="267"/>
      <c r="B159" s="288"/>
      <c r="C159" s="205"/>
      <c r="D159" s="209"/>
      <c r="E159" s="252"/>
      <c r="F159" s="210">
        <f t="shared" ref="F159" si="46">G158-F158</f>
        <v>8.333333333333337E-2</v>
      </c>
      <c r="G159" s="210"/>
      <c r="H159" s="54"/>
      <c r="I159" s="54"/>
      <c r="J159" s="210">
        <f t="shared" ref="J159" si="47">K158-J158</f>
        <v>8.333333333333337E-2</v>
      </c>
      <c r="K159" s="210"/>
      <c r="L159" s="209"/>
      <c r="M159" s="209"/>
      <c r="N159" s="210">
        <f t="shared" ref="N159" si="48">O158-N158</f>
        <v>8.333333333333337E-2</v>
      </c>
      <c r="O159" s="210"/>
      <c r="P159" s="81"/>
      <c r="Q159" s="74"/>
      <c r="R159" s="72"/>
      <c r="S159" s="84"/>
    </row>
    <row r="160" spans="1:19" ht="27.75" customHeight="1" thickTop="1" x14ac:dyDescent="0.2">
      <c r="A160" s="267"/>
      <c r="B160" s="288"/>
      <c r="C160" s="205"/>
      <c r="D160" s="216">
        <f>SUM(F163:S163)</f>
        <v>0.41666666666666685</v>
      </c>
      <c r="E160" s="211" t="s">
        <v>188</v>
      </c>
      <c r="F160" s="252" t="s">
        <v>58</v>
      </c>
      <c r="G160" s="252"/>
      <c r="H160" s="252" t="s">
        <v>58</v>
      </c>
      <c r="I160" s="252"/>
      <c r="J160" s="252" t="s">
        <v>58</v>
      </c>
      <c r="K160" s="252"/>
      <c r="L160" s="211" t="s">
        <v>58</v>
      </c>
      <c r="M160" s="211"/>
      <c r="N160" s="252" t="s">
        <v>58</v>
      </c>
      <c r="O160" s="252"/>
      <c r="P160" s="252"/>
      <c r="Q160" s="252"/>
      <c r="R160" s="252"/>
      <c r="S160" s="253"/>
    </row>
    <row r="161" spans="1:19" ht="18.75" customHeight="1" x14ac:dyDescent="0.2">
      <c r="A161" s="267"/>
      <c r="B161" s="288"/>
      <c r="C161" s="205"/>
      <c r="D161" s="209"/>
      <c r="E161" s="211"/>
      <c r="F161" s="249" t="s">
        <v>44</v>
      </c>
      <c r="G161" s="250"/>
      <c r="H161" s="249" t="s">
        <v>44</v>
      </c>
      <c r="I161" s="250"/>
      <c r="J161" s="249" t="s">
        <v>44</v>
      </c>
      <c r="K161" s="250"/>
      <c r="L161" s="249" t="s">
        <v>44</v>
      </c>
      <c r="M161" s="250"/>
      <c r="N161" s="249" t="s">
        <v>44</v>
      </c>
      <c r="O161" s="250"/>
      <c r="P161" s="249"/>
      <c r="Q161" s="250"/>
      <c r="R161" s="249"/>
      <c r="S161" s="255"/>
    </row>
    <row r="162" spans="1:19" ht="18.75" customHeight="1" x14ac:dyDescent="0.2">
      <c r="A162" s="267"/>
      <c r="B162" s="288"/>
      <c r="C162" s="205"/>
      <c r="D162" s="209"/>
      <c r="E162" s="252"/>
      <c r="F162" s="184">
        <v>0.6875</v>
      </c>
      <c r="G162" s="184">
        <v>0.77083333333333337</v>
      </c>
      <c r="H162" s="184">
        <v>0.6875</v>
      </c>
      <c r="I162" s="184">
        <v>0.77083333333333337</v>
      </c>
      <c r="J162" s="184">
        <v>0.6875</v>
      </c>
      <c r="K162" s="184">
        <v>0.77083333333333337</v>
      </c>
      <c r="L162" s="184">
        <v>0.6875</v>
      </c>
      <c r="M162" s="184">
        <v>0.77083333333333337</v>
      </c>
      <c r="N162" s="184">
        <v>0.6875</v>
      </c>
      <c r="O162" s="184">
        <v>0.77083333333333337</v>
      </c>
      <c r="P162" s="13"/>
      <c r="Q162" s="13"/>
      <c r="R162" s="13"/>
      <c r="S162" s="15"/>
    </row>
    <row r="163" spans="1:19" ht="18.75" customHeight="1" thickBot="1" x14ac:dyDescent="0.25">
      <c r="A163" s="268"/>
      <c r="B163" s="289"/>
      <c r="C163" s="206"/>
      <c r="D163" s="210"/>
      <c r="E163" s="277"/>
      <c r="F163" s="210">
        <f t="shared" ref="F163" si="49">G162-F162</f>
        <v>8.333333333333337E-2</v>
      </c>
      <c r="G163" s="210"/>
      <c r="H163" s="210">
        <f t="shared" ref="H163" si="50">I162-H162</f>
        <v>8.333333333333337E-2</v>
      </c>
      <c r="I163" s="210"/>
      <c r="J163" s="210">
        <f t="shared" ref="J163" si="51">K162-J162</f>
        <v>8.333333333333337E-2</v>
      </c>
      <c r="K163" s="210"/>
      <c r="L163" s="210">
        <f t="shared" ref="L163" si="52">M162-L162</f>
        <v>8.333333333333337E-2</v>
      </c>
      <c r="M163" s="210"/>
      <c r="N163" s="210">
        <f t="shared" ref="N163" si="53">O162-N162</f>
        <v>8.333333333333337E-2</v>
      </c>
      <c r="O163" s="210"/>
      <c r="P163" s="210"/>
      <c r="Q163" s="210"/>
      <c r="R163" s="210"/>
      <c r="S163" s="213"/>
    </row>
    <row r="164" spans="1:19" ht="17.25" customHeight="1" thickTop="1" thickBot="1" x14ac:dyDescent="0.25">
      <c r="A164" s="408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409"/>
      <c r="R164" s="203"/>
      <c r="S164" s="201"/>
    </row>
    <row r="165" spans="1:19" ht="30.75" customHeight="1" thickTop="1" x14ac:dyDescent="0.2">
      <c r="A165" s="223">
        <v>12</v>
      </c>
      <c r="B165" s="204" t="s">
        <v>21</v>
      </c>
      <c r="C165" s="204" t="s">
        <v>10</v>
      </c>
      <c r="D165" s="381">
        <f>SUM(F168:S168)</f>
        <v>0.1875</v>
      </c>
      <c r="E165" s="203" t="s">
        <v>99</v>
      </c>
      <c r="F165" s="203" t="s">
        <v>38</v>
      </c>
      <c r="G165" s="203"/>
      <c r="H165" s="203"/>
      <c r="I165" s="203"/>
      <c r="J165" s="203" t="s">
        <v>38</v>
      </c>
      <c r="K165" s="203"/>
      <c r="L165" s="203"/>
      <c r="M165" s="203"/>
      <c r="N165" s="203" t="s">
        <v>38</v>
      </c>
      <c r="O165" s="203"/>
      <c r="P165" s="203"/>
      <c r="Q165" s="203"/>
      <c r="R165" s="203"/>
      <c r="S165" s="300"/>
    </row>
    <row r="166" spans="1:19" ht="15" customHeight="1" x14ac:dyDescent="0.2">
      <c r="A166" s="224"/>
      <c r="B166" s="205"/>
      <c r="C166" s="205"/>
      <c r="D166" s="275"/>
      <c r="E166" s="211"/>
      <c r="F166" s="207" t="s">
        <v>27</v>
      </c>
      <c r="G166" s="208"/>
      <c r="H166" s="207"/>
      <c r="I166" s="208"/>
      <c r="J166" s="207" t="s">
        <v>27</v>
      </c>
      <c r="K166" s="208"/>
      <c r="L166" s="207"/>
      <c r="M166" s="208"/>
      <c r="N166" s="207" t="s">
        <v>27</v>
      </c>
      <c r="O166" s="208"/>
      <c r="P166" s="207"/>
      <c r="Q166" s="208"/>
      <c r="R166" s="207"/>
      <c r="S166" s="212"/>
    </row>
    <row r="167" spans="1:19" ht="17.25" customHeight="1" x14ac:dyDescent="0.2">
      <c r="A167" s="224"/>
      <c r="B167" s="205"/>
      <c r="C167" s="205"/>
      <c r="D167" s="220"/>
      <c r="E167" s="252"/>
      <c r="F167" s="114">
        <v>0.625</v>
      </c>
      <c r="G167" s="114">
        <v>0.6875</v>
      </c>
      <c r="H167" s="50"/>
      <c r="I167" s="50"/>
      <c r="J167" s="50">
        <v>0.625</v>
      </c>
      <c r="K167" s="115">
        <v>0.6875</v>
      </c>
      <c r="L167" s="50"/>
      <c r="M167" s="50"/>
      <c r="N167" s="50">
        <v>0.625</v>
      </c>
      <c r="O167" s="115">
        <v>0.6875</v>
      </c>
      <c r="P167" s="50"/>
      <c r="Q167" s="50"/>
      <c r="R167" s="13"/>
      <c r="S167" s="15"/>
    </row>
    <row r="168" spans="1:19" ht="14.25" customHeight="1" thickBot="1" x14ac:dyDescent="0.25">
      <c r="A168" s="224"/>
      <c r="B168" s="205"/>
      <c r="C168" s="205"/>
      <c r="D168" s="291"/>
      <c r="E168" s="214"/>
      <c r="F168" s="281">
        <f>G167-F167</f>
        <v>6.25E-2</v>
      </c>
      <c r="G168" s="281"/>
      <c r="H168" s="281"/>
      <c r="I168" s="281"/>
      <c r="J168" s="281">
        <f>K167-J167</f>
        <v>6.25E-2</v>
      </c>
      <c r="K168" s="281"/>
      <c r="L168" s="281"/>
      <c r="M168" s="281"/>
      <c r="N168" s="281">
        <f>O167-N167</f>
        <v>6.25E-2</v>
      </c>
      <c r="O168" s="281"/>
      <c r="P168" s="281"/>
      <c r="Q168" s="281"/>
      <c r="R168" s="233"/>
      <c r="S168" s="407"/>
    </row>
    <row r="169" spans="1:19" ht="30.75" customHeight="1" thickTop="1" x14ac:dyDescent="0.2">
      <c r="A169" s="224"/>
      <c r="B169" s="205"/>
      <c r="C169" s="205"/>
      <c r="D169" s="220">
        <f>SUM(F172:S172)</f>
        <v>0.25</v>
      </c>
      <c r="E169" s="252" t="s">
        <v>100</v>
      </c>
      <c r="F169" s="203" t="s">
        <v>38</v>
      </c>
      <c r="G169" s="203"/>
      <c r="H169" s="211"/>
      <c r="I169" s="211"/>
      <c r="J169" s="203" t="s">
        <v>38</v>
      </c>
      <c r="K169" s="203"/>
      <c r="L169" s="211"/>
      <c r="M169" s="211"/>
      <c r="N169" s="203" t="s">
        <v>38</v>
      </c>
      <c r="O169" s="203"/>
      <c r="P169" s="211" t="s">
        <v>38</v>
      </c>
      <c r="Q169" s="211"/>
      <c r="R169" s="252"/>
      <c r="S169" s="253"/>
    </row>
    <row r="170" spans="1:19" ht="15" customHeight="1" x14ac:dyDescent="0.2">
      <c r="A170" s="224"/>
      <c r="B170" s="205"/>
      <c r="C170" s="205"/>
      <c r="D170" s="275"/>
      <c r="E170" s="211"/>
      <c r="F170" s="207" t="s">
        <v>27</v>
      </c>
      <c r="G170" s="208"/>
      <c r="H170" s="207"/>
      <c r="I170" s="208"/>
      <c r="J170" s="207" t="s">
        <v>27</v>
      </c>
      <c r="K170" s="208"/>
      <c r="L170" s="207"/>
      <c r="M170" s="208"/>
      <c r="N170" s="207" t="s">
        <v>27</v>
      </c>
      <c r="O170" s="208"/>
      <c r="P170" s="207" t="s">
        <v>27</v>
      </c>
      <c r="Q170" s="208"/>
      <c r="R170" s="207"/>
      <c r="S170" s="212"/>
    </row>
    <row r="171" spans="1:19" ht="16.5" customHeight="1" x14ac:dyDescent="0.2">
      <c r="A171" s="224"/>
      <c r="B171" s="205"/>
      <c r="C171" s="205"/>
      <c r="D171" s="220"/>
      <c r="E171" s="252"/>
      <c r="F171" s="115">
        <v>0.6875</v>
      </c>
      <c r="G171" s="186">
        <v>0.75</v>
      </c>
      <c r="H171" s="50"/>
      <c r="I171" s="50"/>
      <c r="J171" s="50">
        <v>0.6875</v>
      </c>
      <c r="K171" s="186">
        <v>0.75</v>
      </c>
      <c r="L171" s="50"/>
      <c r="M171" s="50"/>
      <c r="N171" s="50">
        <v>0.6875</v>
      </c>
      <c r="O171" s="186">
        <v>0.75</v>
      </c>
      <c r="P171" s="116">
        <v>0.625</v>
      </c>
      <c r="Q171" s="116">
        <v>0.6875</v>
      </c>
      <c r="R171" s="13"/>
      <c r="S171" s="15"/>
    </row>
    <row r="172" spans="1:19" ht="20.25" customHeight="1" thickBot="1" x14ac:dyDescent="0.25">
      <c r="A172" s="224"/>
      <c r="B172" s="205"/>
      <c r="C172" s="205"/>
      <c r="D172" s="220"/>
      <c r="E172" s="252"/>
      <c r="F172" s="281">
        <f>G171-F171</f>
        <v>6.25E-2</v>
      </c>
      <c r="G172" s="281"/>
      <c r="H172" s="281"/>
      <c r="I172" s="281"/>
      <c r="J172" s="281">
        <f>K171-J171</f>
        <v>6.25E-2</v>
      </c>
      <c r="K172" s="281"/>
      <c r="L172" s="281"/>
      <c r="M172" s="281"/>
      <c r="N172" s="281">
        <f>O171-N171</f>
        <v>6.25E-2</v>
      </c>
      <c r="O172" s="281"/>
      <c r="P172" s="404">
        <f>Q171-P171</f>
        <v>6.25E-2</v>
      </c>
      <c r="Q172" s="404"/>
      <c r="R172" s="209"/>
      <c r="S172" s="264"/>
    </row>
    <row r="173" spans="1:19" ht="28.5" customHeight="1" thickTop="1" x14ac:dyDescent="0.2">
      <c r="A173" s="224"/>
      <c r="B173" s="205"/>
      <c r="C173" s="205"/>
      <c r="D173" s="233">
        <f>SUM(F176:Q176)</f>
        <v>0.41666666666666663</v>
      </c>
      <c r="E173" s="214" t="s">
        <v>101</v>
      </c>
      <c r="F173" s="203" t="s">
        <v>38</v>
      </c>
      <c r="G173" s="203"/>
      <c r="H173" s="211" t="s">
        <v>38</v>
      </c>
      <c r="I173" s="211"/>
      <c r="J173" s="203" t="s">
        <v>38</v>
      </c>
      <c r="K173" s="203"/>
      <c r="L173" s="211" t="s">
        <v>38</v>
      </c>
      <c r="M173" s="211"/>
      <c r="N173" s="203" t="s">
        <v>38</v>
      </c>
      <c r="O173" s="203"/>
      <c r="P173" s="211" t="s">
        <v>38</v>
      </c>
      <c r="Q173" s="211"/>
      <c r="R173" s="40"/>
      <c r="S173" s="41"/>
    </row>
    <row r="174" spans="1:19" ht="15" customHeight="1" x14ac:dyDescent="0.2">
      <c r="A174" s="224"/>
      <c r="B174" s="205"/>
      <c r="C174" s="205"/>
      <c r="D174" s="215"/>
      <c r="E174" s="205"/>
      <c r="F174" s="207" t="s">
        <v>27</v>
      </c>
      <c r="G174" s="208"/>
      <c r="H174" s="207" t="s">
        <v>27</v>
      </c>
      <c r="I174" s="208"/>
      <c r="J174" s="207" t="s">
        <v>27</v>
      </c>
      <c r="K174" s="208"/>
      <c r="L174" s="207" t="s">
        <v>27</v>
      </c>
      <c r="M174" s="208"/>
      <c r="N174" s="207" t="s">
        <v>27</v>
      </c>
      <c r="O174" s="208"/>
      <c r="P174" s="207" t="s">
        <v>27</v>
      </c>
      <c r="Q174" s="208"/>
      <c r="R174" s="13"/>
      <c r="S174" s="15"/>
    </row>
    <row r="175" spans="1:19" ht="15" customHeight="1" x14ac:dyDescent="0.2">
      <c r="A175" s="224"/>
      <c r="B175" s="205"/>
      <c r="C175" s="205"/>
      <c r="D175" s="215"/>
      <c r="E175" s="205"/>
      <c r="F175" s="117">
        <v>0.75</v>
      </c>
      <c r="G175" s="117">
        <v>0.8125</v>
      </c>
      <c r="H175" s="118">
        <v>0.75</v>
      </c>
      <c r="I175" s="118">
        <v>0.8125</v>
      </c>
      <c r="J175" s="119">
        <v>0.75</v>
      </c>
      <c r="K175" s="119">
        <v>0.8125</v>
      </c>
      <c r="L175" s="120">
        <v>0.75</v>
      </c>
      <c r="M175" s="120">
        <v>0.8125</v>
      </c>
      <c r="N175" s="121">
        <v>0.75</v>
      </c>
      <c r="O175" s="121">
        <v>0.8125</v>
      </c>
      <c r="P175" s="122">
        <v>0.70833333333333337</v>
      </c>
      <c r="Q175" s="122">
        <v>0.8125</v>
      </c>
      <c r="R175" s="13"/>
      <c r="S175" s="15"/>
    </row>
    <row r="176" spans="1:19" ht="19.5" customHeight="1" thickBot="1" x14ac:dyDescent="0.25">
      <c r="A176" s="225"/>
      <c r="B176" s="206"/>
      <c r="C176" s="206"/>
      <c r="D176" s="216"/>
      <c r="E176" s="206"/>
      <c r="F176" s="281">
        <f>G175-F175</f>
        <v>6.25E-2</v>
      </c>
      <c r="G176" s="281"/>
      <c r="H176" s="281">
        <f>I175-H175</f>
        <v>6.25E-2</v>
      </c>
      <c r="I176" s="281"/>
      <c r="J176" s="281">
        <f>K175-J175</f>
        <v>6.25E-2</v>
      </c>
      <c r="K176" s="281"/>
      <c r="L176" s="281">
        <f>M175-L175</f>
        <v>6.25E-2</v>
      </c>
      <c r="M176" s="281"/>
      <c r="N176" s="281">
        <f>O175-N175</f>
        <v>6.25E-2</v>
      </c>
      <c r="O176" s="281"/>
      <c r="P176" s="281">
        <f>Q175-P175</f>
        <v>0.10416666666666663</v>
      </c>
      <c r="Q176" s="281"/>
      <c r="R176" s="209"/>
      <c r="S176" s="264"/>
    </row>
    <row r="177" spans="1:19" ht="18.600000000000001" customHeight="1" thickTop="1" thickBot="1" x14ac:dyDescent="0.25">
      <c r="A177" s="398"/>
      <c r="B177" s="398"/>
      <c r="C177" s="398"/>
      <c r="D177" s="399"/>
      <c r="E177" s="399"/>
      <c r="F177" s="399"/>
      <c r="G177" s="399"/>
      <c r="H177" s="399"/>
      <c r="I177" s="399"/>
      <c r="J177" s="399"/>
      <c r="K177" s="399"/>
      <c r="L177" s="399"/>
      <c r="M177" s="399"/>
      <c r="N177" s="399"/>
      <c r="O177" s="399"/>
      <c r="P177" s="399"/>
      <c r="Q177" s="399"/>
      <c r="R177" s="399"/>
      <c r="S177" s="399"/>
    </row>
    <row r="178" spans="1:19" ht="42" customHeight="1" thickTop="1" x14ac:dyDescent="0.2">
      <c r="A178" s="266">
        <v>13</v>
      </c>
      <c r="B178" s="204" t="s">
        <v>17</v>
      </c>
      <c r="C178" s="204" t="s">
        <v>10</v>
      </c>
      <c r="D178" s="260">
        <f>SUM(F181:S181)</f>
        <v>0.24999999999999989</v>
      </c>
      <c r="E178" s="203" t="s">
        <v>102</v>
      </c>
      <c r="F178" s="201" t="s">
        <v>78</v>
      </c>
      <c r="G178" s="202"/>
      <c r="H178" s="201" t="s">
        <v>78</v>
      </c>
      <c r="I178" s="202"/>
      <c r="J178" s="201" t="s">
        <v>78</v>
      </c>
      <c r="K178" s="202"/>
      <c r="L178" s="201" t="s">
        <v>78</v>
      </c>
      <c r="M178" s="202"/>
      <c r="N178" s="201"/>
      <c r="O178" s="202"/>
      <c r="P178" s="201" t="s">
        <v>78</v>
      </c>
      <c r="Q178" s="202"/>
      <c r="R178" s="203"/>
      <c r="S178" s="300"/>
    </row>
    <row r="179" spans="1:19" ht="16.5" customHeight="1" x14ac:dyDescent="0.2">
      <c r="A179" s="267"/>
      <c r="B179" s="205"/>
      <c r="C179" s="205"/>
      <c r="D179" s="216"/>
      <c r="E179" s="211"/>
      <c r="F179" s="207" t="s">
        <v>25</v>
      </c>
      <c r="G179" s="208"/>
      <c r="H179" s="207" t="s">
        <v>25</v>
      </c>
      <c r="I179" s="208"/>
      <c r="J179" s="207" t="s">
        <v>25</v>
      </c>
      <c r="K179" s="208"/>
      <c r="L179" s="207" t="s">
        <v>25</v>
      </c>
      <c r="M179" s="208"/>
      <c r="N179" s="207"/>
      <c r="O179" s="208"/>
      <c r="P179" s="207" t="s">
        <v>25</v>
      </c>
      <c r="Q179" s="208"/>
      <c r="R179" s="207"/>
      <c r="S179" s="212"/>
    </row>
    <row r="180" spans="1:19" ht="18" customHeight="1" x14ac:dyDescent="0.2">
      <c r="A180" s="267"/>
      <c r="B180" s="205"/>
      <c r="C180" s="205"/>
      <c r="D180" s="209"/>
      <c r="E180" s="252"/>
      <c r="F180" s="8">
        <v>0.64583333333333337</v>
      </c>
      <c r="G180" s="8">
        <v>0.70833333333333337</v>
      </c>
      <c r="H180" s="8">
        <v>0.64583333333333337</v>
      </c>
      <c r="I180" s="8">
        <v>0.6875</v>
      </c>
      <c r="J180" s="8">
        <v>0.64583333333333337</v>
      </c>
      <c r="K180" s="8">
        <v>0.6875</v>
      </c>
      <c r="L180" s="8">
        <v>0.64583333333333337</v>
      </c>
      <c r="M180" s="8">
        <v>0.6875</v>
      </c>
      <c r="N180" s="8"/>
      <c r="O180" s="8"/>
      <c r="P180" s="178">
        <v>0.58333333333333337</v>
      </c>
      <c r="Q180" s="178">
        <v>0.64583333333333337</v>
      </c>
      <c r="R180" s="13"/>
      <c r="S180" s="15"/>
    </row>
    <row r="181" spans="1:19" ht="19.5" customHeight="1" thickBot="1" x14ac:dyDescent="0.25">
      <c r="A181" s="267"/>
      <c r="B181" s="205"/>
      <c r="C181" s="205"/>
      <c r="D181" s="209"/>
      <c r="E181" s="252"/>
      <c r="F181" s="246">
        <f>G180-F180</f>
        <v>6.25E-2</v>
      </c>
      <c r="G181" s="246"/>
      <c r="H181" s="246">
        <f>I180-H180</f>
        <v>4.166666666666663E-2</v>
      </c>
      <c r="I181" s="246"/>
      <c r="J181" s="246">
        <f>K180-J180</f>
        <v>4.166666666666663E-2</v>
      </c>
      <c r="K181" s="246"/>
      <c r="L181" s="246">
        <f>M180-L180</f>
        <v>4.166666666666663E-2</v>
      </c>
      <c r="M181" s="246"/>
      <c r="N181" s="437"/>
      <c r="O181" s="437"/>
      <c r="P181" s="246">
        <f>Q180-P180</f>
        <v>6.25E-2</v>
      </c>
      <c r="Q181" s="246"/>
      <c r="R181" s="209"/>
      <c r="S181" s="264"/>
    </row>
    <row r="182" spans="1:19" ht="42.75" customHeight="1" thickTop="1" x14ac:dyDescent="0.2">
      <c r="A182" s="267"/>
      <c r="B182" s="205"/>
      <c r="C182" s="205"/>
      <c r="D182" s="275">
        <f>SUM(F185:S185)</f>
        <v>0.24999999999999994</v>
      </c>
      <c r="E182" s="211" t="s">
        <v>103</v>
      </c>
      <c r="F182" s="201" t="s">
        <v>78</v>
      </c>
      <c r="G182" s="202"/>
      <c r="H182" s="201"/>
      <c r="I182" s="202"/>
      <c r="J182" s="201" t="s">
        <v>78</v>
      </c>
      <c r="K182" s="202"/>
      <c r="L182" s="201"/>
      <c r="M182" s="202"/>
      <c r="N182" s="207" t="s">
        <v>78</v>
      </c>
      <c r="O182" s="208"/>
      <c r="P182" s="249"/>
      <c r="Q182" s="250"/>
      <c r="R182" s="211"/>
      <c r="S182" s="265"/>
    </row>
    <row r="183" spans="1:19" ht="15" customHeight="1" x14ac:dyDescent="0.2">
      <c r="A183" s="267"/>
      <c r="B183" s="205"/>
      <c r="C183" s="205"/>
      <c r="D183" s="275"/>
      <c r="E183" s="211"/>
      <c r="F183" s="207" t="s">
        <v>25</v>
      </c>
      <c r="G183" s="208"/>
      <c r="H183" s="207"/>
      <c r="I183" s="208"/>
      <c r="J183" s="207" t="s">
        <v>25</v>
      </c>
      <c r="K183" s="208"/>
      <c r="L183" s="207"/>
      <c r="M183" s="208"/>
      <c r="N183" s="207" t="s">
        <v>25</v>
      </c>
      <c r="O183" s="208"/>
      <c r="P183" s="207"/>
      <c r="Q183" s="208"/>
      <c r="R183" s="207"/>
      <c r="S183" s="212"/>
    </row>
    <row r="184" spans="1:19" ht="17.25" customHeight="1" x14ac:dyDescent="0.2">
      <c r="A184" s="267"/>
      <c r="B184" s="205"/>
      <c r="C184" s="205"/>
      <c r="D184" s="220"/>
      <c r="E184" s="252"/>
      <c r="F184" s="13">
        <v>0.375</v>
      </c>
      <c r="G184" s="13">
        <v>0.45833333333333331</v>
      </c>
      <c r="H184" s="13"/>
      <c r="I184" s="13"/>
      <c r="J184" s="13">
        <v>0.375</v>
      </c>
      <c r="K184" s="13">
        <v>0.45833333333333331</v>
      </c>
      <c r="L184" s="13"/>
      <c r="M184" s="13"/>
      <c r="N184" s="13">
        <v>0.375</v>
      </c>
      <c r="O184" s="13">
        <v>0.45833333333333331</v>
      </c>
      <c r="P184" s="13"/>
      <c r="Q184" s="13"/>
      <c r="R184" s="13"/>
      <c r="S184" s="15"/>
    </row>
    <row r="185" spans="1:19" ht="18.75" customHeight="1" thickBot="1" x14ac:dyDescent="0.25">
      <c r="A185" s="267"/>
      <c r="B185" s="205"/>
      <c r="C185" s="205"/>
      <c r="D185" s="220"/>
      <c r="E185" s="252"/>
      <c r="F185" s="284">
        <f>G184-F184</f>
        <v>8.3333333333333315E-2</v>
      </c>
      <c r="G185" s="284"/>
      <c r="H185" s="209"/>
      <c r="I185" s="209"/>
      <c r="J185" s="284">
        <f>K184-J184</f>
        <v>8.3333333333333315E-2</v>
      </c>
      <c r="K185" s="284"/>
      <c r="L185" s="209"/>
      <c r="M185" s="209"/>
      <c r="N185" s="284">
        <f>O184-N184</f>
        <v>8.3333333333333315E-2</v>
      </c>
      <c r="O185" s="284"/>
      <c r="P185" s="209"/>
      <c r="Q185" s="209"/>
      <c r="R185" s="209"/>
      <c r="S185" s="264"/>
    </row>
    <row r="186" spans="1:19" ht="21.75" customHeight="1" thickTop="1" thickBot="1" x14ac:dyDescent="0.3">
      <c r="A186" s="6"/>
      <c r="B186" s="20"/>
      <c r="C186" s="6"/>
      <c r="D186" s="29"/>
      <c r="E186" s="2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4.75" customHeight="1" thickTop="1" x14ac:dyDescent="0.2">
      <c r="A187" s="308">
        <v>14</v>
      </c>
      <c r="B187" s="203" t="s">
        <v>67</v>
      </c>
      <c r="C187" s="203" t="s">
        <v>10</v>
      </c>
      <c r="D187" s="260">
        <f>SUM(F190:S190)</f>
        <v>0.35416666666666674</v>
      </c>
      <c r="E187" s="204" t="s">
        <v>118</v>
      </c>
      <c r="F187" s="203" t="s">
        <v>68</v>
      </c>
      <c r="G187" s="203"/>
      <c r="H187" s="203" t="s">
        <v>68</v>
      </c>
      <c r="I187" s="203"/>
      <c r="J187" s="203" t="s">
        <v>68</v>
      </c>
      <c r="K187" s="203"/>
      <c r="L187" s="203" t="s">
        <v>68</v>
      </c>
      <c r="M187" s="203"/>
      <c r="N187" s="203" t="s">
        <v>68</v>
      </c>
      <c r="O187" s="203"/>
      <c r="P187" s="203" t="s">
        <v>68</v>
      </c>
      <c r="Q187" s="203"/>
      <c r="R187" s="203"/>
      <c r="S187" s="300"/>
    </row>
    <row r="188" spans="1:19" ht="16.5" customHeight="1" x14ac:dyDescent="0.2">
      <c r="A188" s="309"/>
      <c r="B188" s="252"/>
      <c r="C188" s="252"/>
      <c r="D188" s="209"/>
      <c r="E188" s="205"/>
      <c r="F188" s="222" t="s">
        <v>37</v>
      </c>
      <c r="G188" s="208"/>
      <c r="H188" s="222" t="s">
        <v>37</v>
      </c>
      <c r="I188" s="208"/>
      <c r="J188" s="222" t="s">
        <v>37</v>
      </c>
      <c r="K188" s="208"/>
      <c r="L188" s="222" t="s">
        <v>37</v>
      </c>
      <c r="M188" s="208"/>
      <c r="N188" s="222" t="s">
        <v>37</v>
      </c>
      <c r="O188" s="208"/>
      <c r="P188" s="222" t="s">
        <v>37</v>
      </c>
      <c r="Q188" s="208"/>
      <c r="R188" s="207"/>
      <c r="S188" s="212"/>
    </row>
    <row r="189" spans="1:19" ht="14.25" customHeight="1" x14ac:dyDescent="0.2">
      <c r="A189" s="309"/>
      <c r="B189" s="252"/>
      <c r="C189" s="252"/>
      <c r="D189" s="209"/>
      <c r="E189" s="205"/>
      <c r="F189" s="150">
        <v>0.54166666666666663</v>
      </c>
      <c r="G189" s="180">
        <v>0.60416666666666663</v>
      </c>
      <c r="H189" s="151">
        <v>0.54166666666666663</v>
      </c>
      <c r="I189" s="181">
        <v>0.60416666666666663</v>
      </c>
      <c r="J189" s="152">
        <v>0.54166666666666663</v>
      </c>
      <c r="K189" s="182">
        <v>0.60416666666666663</v>
      </c>
      <c r="L189" s="153">
        <v>0.54166666666666663</v>
      </c>
      <c r="M189" s="183">
        <v>0.60416666666666663</v>
      </c>
      <c r="N189" s="154">
        <v>0.54166666666666663</v>
      </c>
      <c r="O189" s="184">
        <v>0.60416666666666663</v>
      </c>
      <c r="P189" s="124">
        <v>0.54166666666666663</v>
      </c>
      <c r="Q189" s="124">
        <v>0.58333333333333337</v>
      </c>
      <c r="R189" s="13"/>
      <c r="S189" s="15"/>
    </row>
    <row r="190" spans="1:19" ht="18" customHeight="1" thickBot="1" x14ac:dyDescent="0.25">
      <c r="A190" s="309"/>
      <c r="B190" s="252"/>
      <c r="C190" s="252"/>
      <c r="D190" s="209"/>
      <c r="E190" s="205"/>
      <c r="F190" s="210">
        <f>G189-F189</f>
        <v>6.25E-2</v>
      </c>
      <c r="G190" s="210"/>
      <c r="H190" s="210">
        <f>I189-H189</f>
        <v>6.25E-2</v>
      </c>
      <c r="I190" s="210"/>
      <c r="J190" s="210">
        <f t="shared" ref="J190" si="54">K189-J189</f>
        <v>6.25E-2</v>
      </c>
      <c r="K190" s="210"/>
      <c r="L190" s="210">
        <f t="shared" ref="L190" si="55">M189-L189</f>
        <v>6.25E-2</v>
      </c>
      <c r="M190" s="210"/>
      <c r="N190" s="210">
        <f t="shared" ref="N190" si="56">O189-N189</f>
        <v>6.25E-2</v>
      </c>
      <c r="O190" s="210"/>
      <c r="P190" s="210">
        <f t="shared" ref="P190" si="57">Q189-P189</f>
        <v>4.1666666666666741E-2</v>
      </c>
      <c r="Q190" s="210"/>
      <c r="R190" s="233"/>
      <c r="S190" s="407"/>
    </row>
    <row r="191" spans="1:19" ht="27.75" customHeight="1" thickTop="1" x14ac:dyDescent="0.2">
      <c r="A191" s="309"/>
      <c r="B191" s="252"/>
      <c r="C191" s="252"/>
      <c r="D191" s="209">
        <f>SUM(F194:S194)</f>
        <v>0.47916666666666685</v>
      </c>
      <c r="E191" s="205"/>
      <c r="F191" s="203" t="s">
        <v>68</v>
      </c>
      <c r="G191" s="203"/>
      <c r="H191" s="203" t="s">
        <v>68</v>
      </c>
      <c r="I191" s="203"/>
      <c r="J191" s="203" t="s">
        <v>68</v>
      </c>
      <c r="K191" s="203"/>
      <c r="L191" s="203" t="s">
        <v>68</v>
      </c>
      <c r="M191" s="203"/>
      <c r="N191" s="203" t="s">
        <v>68</v>
      </c>
      <c r="O191" s="203"/>
      <c r="P191" s="203" t="s">
        <v>68</v>
      </c>
      <c r="Q191" s="203"/>
      <c r="R191" s="252"/>
      <c r="S191" s="253"/>
    </row>
    <row r="192" spans="1:19" ht="15.75" customHeight="1" x14ac:dyDescent="0.2">
      <c r="A192" s="309"/>
      <c r="B192" s="252"/>
      <c r="C192" s="252"/>
      <c r="D192" s="209"/>
      <c r="E192" s="205"/>
      <c r="F192" s="222" t="s">
        <v>37</v>
      </c>
      <c r="G192" s="208"/>
      <c r="H192" s="222" t="s">
        <v>37</v>
      </c>
      <c r="I192" s="208"/>
      <c r="J192" s="222" t="s">
        <v>37</v>
      </c>
      <c r="K192" s="208"/>
      <c r="L192" s="222" t="s">
        <v>37</v>
      </c>
      <c r="M192" s="208"/>
      <c r="N192" s="222" t="s">
        <v>37</v>
      </c>
      <c r="O192" s="208"/>
      <c r="P192" s="222" t="s">
        <v>37</v>
      </c>
      <c r="Q192" s="208"/>
      <c r="R192" s="207"/>
      <c r="S192" s="212"/>
    </row>
    <row r="193" spans="1:19" ht="15.75" customHeight="1" x14ac:dyDescent="0.2">
      <c r="A193" s="309"/>
      <c r="B193" s="252"/>
      <c r="C193" s="252"/>
      <c r="D193" s="209"/>
      <c r="E193" s="205"/>
      <c r="F193" s="179">
        <v>0.75</v>
      </c>
      <c r="G193" s="155">
        <v>0.83333333333333337</v>
      </c>
      <c r="H193" s="179">
        <v>0.75</v>
      </c>
      <c r="I193" s="156">
        <v>0.83333333333333337</v>
      </c>
      <c r="J193" s="179">
        <v>0.75</v>
      </c>
      <c r="K193" s="157">
        <v>0.83333333333333337</v>
      </c>
      <c r="L193" s="179">
        <v>0.75</v>
      </c>
      <c r="M193" s="158">
        <v>0.83333333333333337</v>
      </c>
      <c r="N193" s="179">
        <v>0.75</v>
      </c>
      <c r="O193" s="159">
        <v>0.83333333333333337</v>
      </c>
      <c r="P193" s="179">
        <v>0.75</v>
      </c>
      <c r="Q193" s="160">
        <v>0.8125</v>
      </c>
      <c r="R193" s="125"/>
      <c r="S193" s="123"/>
    </row>
    <row r="194" spans="1:19" ht="18" customHeight="1" thickBot="1" x14ac:dyDescent="0.25">
      <c r="A194" s="309"/>
      <c r="B194" s="252"/>
      <c r="C194" s="252"/>
      <c r="D194" s="209"/>
      <c r="E194" s="211"/>
      <c r="F194" s="210">
        <f>G193-F193</f>
        <v>8.333333333333337E-2</v>
      </c>
      <c r="G194" s="210"/>
      <c r="H194" s="210">
        <f t="shared" ref="H194" si="58">I193-H193</f>
        <v>8.333333333333337E-2</v>
      </c>
      <c r="I194" s="210"/>
      <c r="J194" s="210">
        <f t="shared" ref="J194" si="59">K193-J193</f>
        <v>8.333333333333337E-2</v>
      </c>
      <c r="K194" s="210"/>
      <c r="L194" s="210">
        <f t="shared" ref="L194" si="60">M193-L193</f>
        <v>8.333333333333337E-2</v>
      </c>
      <c r="M194" s="210"/>
      <c r="N194" s="210">
        <f t="shared" ref="N194" si="61">O193-N193</f>
        <v>8.333333333333337E-2</v>
      </c>
      <c r="O194" s="210"/>
      <c r="P194" s="210">
        <f t="shared" ref="P194" si="62">Q193-P193</f>
        <v>6.25E-2</v>
      </c>
      <c r="Q194" s="210"/>
      <c r="R194" s="209"/>
      <c r="S194" s="264"/>
    </row>
    <row r="195" spans="1:19" ht="27" customHeight="1" thickTop="1" x14ac:dyDescent="0.2">
      <c r="A195" s="309"/>
      <c r="B195" s="252"/>
      <c r="C195" s="252"/>
      <c r="D195" s="216">
        <f>SUM(F198:S198)</f>
        <v>0.41666666666666685</v>
      </c>
      <c r="E195" s="211" t="s">
        <v>119</v>
      </c>
      <c r="F195" s="203" t="s">
        <v>68</v>
      </c>
      <c r="G195" s="203"/>
      <c r="H195" s="203" t="s">
        <v>68</v>
      </c>
      <c r="I195" s="203"/>
      <c r="J195" s="203" t="s">
        <v>68</v>
      </c>
      <c r="K195" s="203"/>
      <c r="L195" s="203" t="s">
        <v>68</v>
      </c>
      <c r="M195" s="203"/>
      <c r="N195" s="203"/>
      <c r="O195" s="203"/>
      <c r="P195" s="203" t="s">
        <v>68</v>
      </c>
      <c r="Q195" s="203"/>
      <c r="R195" s="211"/>
      <c r="S195" s="265"/>
    </row>
    <row r="196" spans="1:19" ht="15.75" customHeight="1" x14ac:dyDescent="0.2">
      <c r="A196" s="309"/>
      <c r="B196" s="252"/>
      <c r="C196" s="252"/>
      <c r="D196" s="209"/>
      <c r="E196" s="252"/>
      <c r="F196" s="222" t="s">
        <v>37</v>
      </c>
      <c r="G196" s="208"/>
      <c r="H196" s="222" t="s">
        <v>37</v>
      </c>
      <c r="I196" s="208"/>
      <c r="J196" s="222" t="s">
        <v>37</v>
      </c>
      <c r="K196" s="208"/>
      <c r="L196" s="222" t="s">
        <v>37</v>
      </c>
      <c r="M196" s="208"/>
      <c r="N196" s="222"/>
      <c r="O196" s="208"/>
      <c r="P196" s="222" t="s">
        <v>37</v>
      </c>
      <c r="Q196" s="208"/>
      <c r="R196" s="207"/>
      <c r="S196" s="212"/>
    </row>
    <row r="197" spans="1:19" ht="12.75" customHeight="1" x14ac:dyDescent="0.2">
      <c r="A197" s="309"/>
      <c r="B197" s="252"/>
      <c r="C197" s="252"/>
      <c r="D197" s="209"/>
      <c r="E197" s="252"/>
      <c r="F197" s="184">
        <v>0.75</v>
      </c>
      <c r="G197" s="184">
        <v>0.83333333333333337</v>
      </c>
      <c r="H197" s="184">
        <v>0.75</v>
      </c>
      <c r="I197" s="184">
        <v>0.83333333333333337</v>
      </c>
      <c r="J197" s="184">
        <v>0.75</v>
      </c>
      <c r="K197" s="184">
        <v>0.83333333333333337</v>
      </c>
      <c r="L197" s="184">
        <v>0.75</v>
      </c>
      <c r="M197" s="184">
        <v>0.83333333333333337</v>
      </c>
      <c r="N197" s="122"/>
      <c r="O197" s="122"/>
      <c r="P197" s="184">
        <v>0.75</v>
      </c>
      <c r="Q197" s="184">
        <v>0.83333333333333337</v>
      </c>
      <c r="R197" s="122"/>
      <c r="S197" s="123"/>
    </row>
    <row r="198" spans="1:19" ht="18" customHeight="1" thickBot="1" x14ac:dyDescent="0.25">
      <c r="A198" s="309"/>
      <c r="B198" s="252"/>
      <c r="C198" s="252"/>
      <c r="D198" s="209"/>
      <c r="E198" s="252"/>
      <c r="F198" s="210">
        <f>G197-F197</f>
        <v>8.333333333333337E-2</v>
      </c>
      <c r="G198" s="210"/>
      <c r="H198" s="210">
        <f t="shared" ref="H198" si="63">I197-H197</f>
        <v>8.333333333333337E-2</v>
      </c>
      <c r="I198" s="210"/>
      <c r="J198" s="210">
        <f t="shared" ref="J198" si="64">K197-J197</f>
        <v>8.333333333333337E-2</v>
      </c>
      <c r="K198" s="210"/>
      <c r="L198" s="210">
        <f t="shared" ref="L198" si="65">M197-L197</f>
        <v>8.333333333333337E-2</v>
      </c>
      <c r="M198" s="210"/>
      <c r="N198" s="209"/>
      <c r="O198" s="209"/>
      <c r="P198" s="210">
        <f t="shared" ref="P198" si="66">Q197-P197</f>
        <v>8.333333333333337E-2</v>
      </c>
      <c r="Q198" s="210"/>
      <c r="R198" s="209"/>
      <c r="S198" s="264"/>
    </row>
    <row r="199" spans="1:19" ht="26.25" customHeight="1" thickTop="1" x14ac:dyDescent="0.2">
      <c r="A199" s="309"/>
      <c r="B199" s="252"/>
      <c r="C199" s="252"/>
      <c r="D199" s="209">
        <f>SUM(F202:S202)</f>
        <v>0.24999999999999994</v>
      </c>
      <c r="E199" s="252" t="s">
        <v>120</v>
      </c>
      <c r="F199" s="211" t="s">
        <v>68</v>
      </c>
      <c r="G199" s="211"/>
      <c r="H199" s="252"/>
      <c r="I199" s="252"/>
      <c r="J199" s="395" t="s">
        <v>68</v>
      </c>
      <c r="K199" s="395"/>
      <c r="L199" s="252"/>
      <c r="M199" s="252"/>
      <c r="N199" s="211" t="s">
        <v>68</v>
      </c>
      <c r="O199" s="211"/>
      <c r="P199" s="207"/>
      <c r="Q199" s="208"/>
      <c r="R199" s="252"/>
      <c r="S199" s="253"/>
    </row>
    <row r="200" spans="1:19" ht="15" customHeight="1" x14ac:dyDescent="0.2">
      <c r="A200" s="309"/>
      <c r="B200" s="252"/>
      <c r="C200" s="252"/>
      <c r="D200" s="209"/>
      <c r="E200" s="252"/>
      <c r="F200" s="222" t="s">
        <v>37</v>
      </c>
      <c r="G200" s="208"/>
      <c r="H200" s="207"/>
      <c r="I200" s="208"/>
      <c r="J200" s="222" t="s">
        <v>37</v>
      </c>
      <c r="K200" s="208"/>
      <c r="L200" s="207"/>
      <c r="M200" s="208"/>
      <c r="N200" s="222" t="s">
        <v>37</v>
      </c>
      <c r="O200" s="208"/>
      <c r="P200" s="207"/>
      <c r="Q200" s="208"/>
      <c r="R200" s="207"/>
      <c r="S200" s="212"/>
    </row>
    <row r="201" spans="1:19" ht="16.5" customHeight="1" x14ac:dyDescent="0.2">
      <c r="A201" s="309"/>
      <c r="B201" s="252"/>
      <c r="C201" s="252"/>
      <c r="D201" s="209"/>
      <c r="E201" s="252"/>
      <c r="F201" s="13">
        <v>0.375</v>
      </c>
      <c r="G201" s="13">
        <v>0.45833333333333331</v>
      </c>
      <c r="H201" s="17"/>
      <c r="I201" s="17"/>
      <c r="J201" s="13">
        <v>0.375</v>
      </c>
      <c r="K201" s="126">
        <v>0.45833333333333331</v>
      </c>
      <c r="L201" s="17"/>
      <c r="M201" s="17"/>
      <c r="N201" s="13">
        <v>0.375</v>
      </c>
      <c r="O201" s="126">
        <v>0.45833333333333331</v>
      </c>
      <c r="P201" s="13"/>
      <c r="Q201" s="13"/>
      <c r="R201" s="13"/>
      <c r="S201" s="15"/>
    </row>
    <row r="202" spans="1:19" ht="16.5" customHeight="1" thickBot="1" x14ac:dyDescent="0.25">
      <c r="A202" s="309"/>
      <c r="B202" s="252"/>
      <c r="C202" s="252"/>
      <c r="D202" s="209"/>
      <c r="E202" s="252"/>
      <c r="F202" s="210">
        <f>G201-F201</f>
        <v>8.3333333333333315E-2</v>
      </c>
      <c r="G202" s="210"/>
      <c r="H202" s="209"/>
      <c r="I202" s="209"/>
      <c r="J202" s="210">
        <f>K201-J201</f>
        <v>8.3333333333333315E-2</v>
      </c>
      <c r="K202" s="210"/>
      <c r="L202" s="209"/>
      <c r="M202" s="209"/>
      <c r="N202" s="210">
        <f>O201-N201</f>
        <v>8.3333333333333315E-2</v>
      </c>
      <c r="O202" s="210"/>
      <c r="P202" s="209"/>
      <c r="Q202" s="209"/>
      <c r="R202" s="209"/>
      <c r="S202" s="264"/>
    </row>
    <row r="203" spans="1:19" ht="26.25" customHeight="1" thickTop="1" x14ac:dyDescent="0.2">
      <c r="A203" s="309"/>
      <c r="B203" s="252"/>
      <c r="C203" s="252"/>
      <c r="D203" s="209">
        <f>SUM(F206:S206)</f>
        <v>0.24999999999999994</v>
      </c>
      <c r="E203" s="252" t="s">
        <v>121</v>
      </c>
      <c r="F203" s="211" t="s">
        <v>68</v>
      </c>
      <c r="G203" s="211"/>
      <c r="H203" s="252"/>
      <c r="I203" s="252"/>
      <c r="J203" s="395" t="s">
        <v>68</v>
      </c>
      <c r="K203" s="395"/>
      <c r="L203" s="252"/>
      <c r="M203" s="252"/>
      <c r="N203" s="395" t="s">
        <v>68</v>
      </c>
      <c r="O203" s="395"/>
      <c r="P203" s="207"/>
      <c r="Q203" s="208"/>
      <c r="R203" s="252"/>
      <c r="S203" s="253"/>
    </row>
    <row r="204" spans="1:19" ht="16.5" customHeight="1" x14ac:dyDescent="0.2">
      <c r="A204" s="309"/>
      <c r="B204" s="252"/>
      <c r="C204" s="252"/>
      <c r="D204" s="209"/>
      <c r="E204" s="252"/>
      <c r="F204" s="222" t="s">
        <v>37</v>
      </c>
      <c r="G204" s="208"/>
      <c r="H204" s="207"/>
      <c r="I204" s="208"/>
      <c r="J204" s="222" t="s">
        <v>37</v>
      </c>
      <c r="K204" s="208"/>
      <c r="L204" s="207"/>
      <c r="M204" s="208"/>
      <c r="N204" s="222" t="s">
        <v>37</v>
      </c>
      <c r="O204" s="208"/>
      <c r="P204" s="207"/>
      <c r="Q204" s="208"/>
      <c r="R204" s="207"/>
      <c r="S204" s="212"/>
    </row>
    <row r="205" spans="1:19" ht="16.5" customHeight="1" x14ac:dyDescent="0.2">
      <c r="A205" s="309"/>
      <c r="B205" s="252"/>
      <c r="C205" s="252"/>
      <c r="D205" s="209"/>
      <c r="E205" s="252"/>
      <c r="F205" s="126">
        <v>0.375</v>
      </c>
      <c r="G205" s="126">
        <v>0.45833333333333331</v>
      </c>
      <c r="H205" s="17"/>
      <c r="I205" s="17"/>
      <c r="J205" s="126">
        <v>0.375</v>
      </c>
      <c r="K205" s="126">
        <v>0.45833333333333331</v>
      </c>
      <c r="L205" s="17"/>
      <c r="M205" s="17"/>
      <c r="N205" s="126">
        <v>0.375</v>
      </c>
      <c r="O205" s="126">
        <v>0.45833333333333331</v>
      </c>
      <c r="P205" s="122"/>
      <c r="Q205" s="122"/>
      <c r="R205" s="122"/>
      <c r="S205" s="123"/>
    </row>
    <row r="206" spans="1:19" ht="16.5" customHeight="1" thickBot="1" x14ac:dyDescent="0.25">
      <c r="A206" s="309"/>
      <c r="B206" s="252"/>
      <c r="C206" s="252"/>
      <c r="D206" s="209"/>
      <c r="E206" s="252"/>
      <c r="F206" s="209">
        <f>G205-F205</f>
        <v>8.3333333333333315E-2</v>
      </c>
      <c r="G206" s="209"/>
      <c r="H206" s="209"/>
      <c r="I206" s="209"/>
      <c r="J206" s="210">
        <f>K205-J205</f>
        <v>8.3333333333333315E-2</v>
      </c>
      <c r="K206" s="210"/>
      <c r="L206" s="209"/>
      <c r="M206" s="209"/>
      <c r="N206" s="210">
        <f>O205-N205</f>
        <v>8.3333333333333315E-2</v>
      </c>
      <c r="O206" s="210"/>
      <c r="P206" s="209"/>
      <c r="Q206" s="209"/>
      <c r="R206" s="209"/>
      <c r="S206" s="264"/>
    </row>
    <row r="207" spans="1:19" ht="27.75" customHeight="1" thickTop="1" x14ac:dyDescent="0.2">
      <c r="A207" s="309"/>
      <c r="B207" s="252"/>
      <c r="C207" s="252"/>
      <c r="D207" s="209">
        <f>SUM(F210:S210)</f>
        <v>0.1875</v>
      </c>
      <c r="E207" s="252" t="s">
        <v>122</v>
      </c>
      <c r="F207" s="278"/>
      <c r="G207" s="202"/>
      <c r="H207" s="211" t="s">
        <v>68</v>
      </c>
      <c r="I207" s="211"/>
      <c r="J207" s="249"/>
      <c r="K207" s="250"/>
      <c r="L207" s="211" t="s">
        <v>68</v>
      </c>
      <c r="M207" s="211"/>
      <c r="N207" s="249"/>
      <c r="O207" s="250"/>
      <c r="P207" s="211" t="s">
        <v>68</v>
      </c>
      <c r="Q207" s="211"/>
      <c r="R207" s="211"/>
      <c r="S207" s="265"/>
    </row>
    <row r="208" spans="1:19" ht="16.5" customHeight="1" x14ac:dyDescent="0.2">
      <c r="A208" s="309"/>
      <c r="B208" s="252"/>
      <c r="C208" s="252"/>
      <c r="D208" s="209"/>
      <c r="E208" s="252"/>
      <c r="F208" s="222"/>
      <c r="G208" s="208"/>
      <c r="H208" s="222" t="s">
        <v>37</v>
      </c>
      <c r="I208" s="208"/>
      <c r="J208" s="207"/>
      <c r="K208" s="208"/>
      <c r="L208" s="222" t="s">
        <v>37</v>
      </c>
      <c r="M208" s="208"/>
      <c r="N208" s="207"/>
      <c r="O208" s="208"/>
      <c r="P208" s="222" t="s">
        <v>37</v>
      </c>
      <c r="Q208" s="208"/>
      <c r="R208" s="207"/>
      <c r="S208" s="212"/>
    </row>
    <row r="209" spans="1:20" ht="15.75" customHeight="1" x14ac:dyDescent="0.2">
      <c r="A209" s="309"/>
      <c r="B209" s="252"/>
      <c r="C209" s="252"/>
      <c r="D209" s="209"/>
      <c r="E209" s="252"/>
      <c r="F209" s="13"/>
      <c r="G209" s="13"/>
      <c r="H209" s="185">
        <v>0.6875</v>
      </c>
      <c r="I209" s="184">
        <v>0.75</v>
      </c>
      <c r="J209" s="51"/>
      <c r="K209" s="51"/>
      <c r="L209" s="185">
        <v>0.6875</v>
      </c>
      <c r="M209" s="184">
        <v>0.75</v>
      </c>
      <c r="N209" s="51"/>
      <c r="O209" s="51"/>
      <c r="P209" s="185">
        <v>0.6875</v>
      </c>
      <c r="Q209" s="184">
        <v>0.75</v>
      </c>
      <c r="R209" s="13"/>
      <c r="S209" s="15"/>
    </row>
    <row r="210" spans="1:20" ht="18" customHeight="1" thickBot="1" x14ac:dyDescent="0.25">
      <c r="A210" s="310"/>
      <c r="B210" s="277"/>
      <c r="C210" s="277"/>
      <c r="D210" s="210"/>
      <c r="E210" s="277"/>
      <c r="F210" s="210"/>
      <c r="G210" s="210"/>
      <c r="H210" s="210">
        <f>I209-H209</f>
        <v>6.25E-2</v>
      </c>
      <c r="I210" s="210"/>
      <c r="J210" s="210"/>
      <c r="K210" s="210"/>
      <c r="L210" s="210">
        <f>M209-L209</f>
        <v>6.25E-2</v>
      </c>
      <c r="M210" s="210"/>
      <c r="N210" s="210"/>
      <c r="O210" s="210"/>
      <c r="P210" s="210">
        <f>Q209-P209</f>
        <v>6.25E-2</v>
      </c>
      <c r="Q210" s="210"/>
      <c r="R210" s="210"/>
      <c r="S210" s="213"/>
    </row>
    <row r="211" spans="1:20" ht="12.75" customHeight="1" thickTop="1" thickBot="1" x14ac:dyDescent="0.25">
      <c r="A211" s="47"/>
      <c r="B211" s="47"/>
      <c r="C211" s="47"/>
      <c r="D211" s="29"/>
      <c r="E211" s="193"/>
      <c r="F211" s="29"/>
      <c r="G211" s="29"/>
      <c r="H211" s="35"/>
      <c r="I211" s="35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20" ht="40.5" customHeight="1" thickTop="1" x14ac:dyDescent="0.2">
      <c r="A212" s="266">
        <v>15</v>
      </c>
      <c r="B212" s="204" t="s">
        <v>66</v>
      </c>
      <c r="C212" s="204" t="s">
        <v>10</v>
      </c>
      <c r="D212" s="260">
        <f>SUM(F215:S215)</f>
        <v>0.24999999999999978</v>
      </c>
      <c r="E212" s="203" t="s">
        <v>104</v>
      </c>
      <c r="F212" s="203" t="s">
        <v>83</v>
      </c>
      <c r="G212" s="203"/>
      <c r="H212" s="203" t="s">
        <v>83</v>
      </c>
      <c r="I212" s="203"/>
      <c r="J212" s="203" t="s">
        <v>83</v>
      </c>
      <c r="K212" s="203"/>
      <c r="L212" s="203" t="s">
        <v>83</v>
      </c>
      <c r="M212" s="203"/>
      <c r="N212" s="203" t="s">
        <v>83</v>
      </c>
      <c r="O212" s="203"/>
      <c r="P212" s="203" t="s">
        <v>83</v>
      </c>
      <c r="Q212" s="203"/>
      <c r="R212" s="203"/>
      <c r="S212" s="300"/>
    </row>
    <row r="213" spans="1:20" ht="12.75" customHeight="1" x14ac:dyDescent="0.2">
      <c r="A213" s="267"/>
      <c r="B213" s="205"/>
      <c r="C213" s="205"/>
      <c r="D213" s="216"/>
      <c r="E213" s="211"/>
      <c r="F213" s="207" t="s">
        <v>61</v>
      </c>
      <c r="G213" s="208"/>
      <c r="H213" s="207" t="s">
        <v>61</v>
      </c>
      <c r="I213" s="208"/>
      <c r="J213" s="207" t="s">
        <v>61</v>
      </c>
      <c r="K213" s="208"/>
      <c r="L213" s="207" t="s">
        <v>61</v>
      </c>
      <c r="M213" s="208"/>
      <c r="N213" s="207" t="s">
        <v>61</v>
      </c>
      <c r="O213" s="208"/>
      <c r="P213" s="207" t="s">
        <v>61</v>
      </c>
      <c r="Q213" s="208"/>
      <c r="R213" s="207"/>
      <c r="S213" s="212"/>
    </row>
    <row r="214" spans="1:20" ht="17.25" customHeight="1" x14ac:dyDescent="0.2">
      <c r="A214" s="267"/>
      <c r="B214" s="205"/>
      <c r="C214" s="205"/>
      <c r="D214" s="209"/>
      <c r="E214" s="252"/>
      <c r="F214" s="8">
        <v>0.70833333333333337</v>
      </c>
      <c r="G214" s="8">
        <v>0.75</v>
      </c>
      <c r="H214" s="8">
        <v>0.70833333333333337</v>
      </c>
      <c r="I214" s="8">
        <v>0.75</v>
      </c>
      <c r="J214" s="8">
        <v>0.70833333333333337</v>
      </c>
      <c r="K214" s="8">
        <v>0.75</v>
      </c>
      <c r="L214" s="8">
        <v>0.70833333333333337</v>
      </c>
      <c r="M214" s="8">
        <v>0.75</v>
      </c>
      <c r="N214" s="8">
        <v>0.70833333333333337</v>
      </c>
      <c r="O214" s="8">
        <v>0.75</v>
      </c>
      <c r="P214" s="8">
        <v>0.70833333333333337</v>
      </c>
      <c r="Q214" s="8">
        <v>0.75</v>
      </c>
      <c r="R214" s="122"/>
      <c r="S214" s="123"/>
    </row>
    <row r="215" spans="1:20" ht="14.25" customHeight="1" thickBot="1" x14ac:dyDescent="0.25">
      <c r="A215" s="267"/>
      <c r="B215" s="205"/>
      <c r="C215" s="205"/>
      <c r="D215" s="209"/>
      <c r="E215" s="252"/>
      <c r="F215" s="246">
        <f>G214-F214</f>
        <v>4.166666666666663E-2</v>
      </c>
      <c r="G215" s="246"/>
      <c r="H215" s="246">
        <f>I214-H214</f>
        <v>4.166666666666663E-2</v>
      </c>
      <c r="I215" s="246"/>
      <c r="J215" s="246">
        <f>K214-J214</f>
        <v>4.166666666666663E-2</v>
      </c>
      <c r="K215" s="246"/>
      <c r="L215" s="246">
        <f>M214-L214</f>
        <v>4.166666666666663E-2</v>
      </c>
      <c r="M215" s="246"/>
      <c r="N215" s="246">
        <f>O214-N214</f>
        <v>4.166666666666663E-2</v>
      </c>
      <c r="O215" s="246"/>
      <c r="P215" s="210">
        <f>Q214-P214</f>
        <v>4.166666666666663E-2</v>
      </c>
      <c r="Q215" s="210"/>
      <c r="R215" s="209"/>
      <c r="S215" s="264"/>
    </row>
    <row r="216" spans="1:20" ht="45" customHeight="1" thickTop="1" x14ac:dyDescent="0.2">
      <c r="A216" s="267"/>
      <c r="B216" s="205"/>
      <c r="C216" s="205"/>
      <c r="D216" s="275">
        <f>SUM(F219:S219)</f>
        <v>0.24999999999999978</v>
      </c>
      <c r="E216" s="211" t="s">
        <v>105</v>
      </c>
      <c r="F216" s="203" t="s">
        <v>83</v>
      </c>
      <c r="G216" s="203"/>
      <c r="H216" s="203" t="s">
        <v>83</v>
      </c>
      <c r="I216" s="203"/>
      <c r="J216" s="203" t="s">
        <v>83</v>
      </c>
      <c r="K216" s="203"/>
      <c r="L216" s="203" t="s">
        <v>83</v>
      </c>
      <c r="M216" s="203"/>
      <c r="N216" s="203" t="s">
        <v>83</v>
      </c>
      <c r="O216" s="203"/>
      <c r="P216" s="203" t="s">
        <v>83</v>
      </c>
      <c r="Q216" s="203"/>
      <c r="R216" s="211"/>
      <c r="S216" s="265"/>
    </row>
    <row r="217" spans="1:20" ht="16.5" customHeight="1" x14ac:dyDescent="0.2">
      <c r="A217" s="267"/>
      <c r="B217" s="205"/>
      <c r="C217" s="205"/>
      <c r="D217" s="275"/>
      <c r="E217" s="211"/>
      <c r="F217" s="207" t="s">
        <v>61</v>
      </c>
      <c r="G217" s="208"/>
      <c r="H217" s="207" t="s">
        <v>61</v>
      </c>
      <c r="I217" s="208"/>
      <c r="J217" s="207" t="s">
        <v>61</v>
      </c>
      <c r="K217" s="208"/>
      <c r="L217" s="207" t="s">
        <v>61</v>
      </c>
      <c r="M217" s="208"/>
      <c r="N217" s="207" t="s">
        <v>61</v>
      </c>
      <c r="O217" s="208"/>
      <c r="P217" s="207" t="s">
        <v>61</v>
      </c>
      <c r="Q217" s="208"/>
      <c r="R217" s="207"/>
      <c r="S217" s="212"/>
    </row>
    <row r="218" spans="1:20" ht="18.75" customHeight="1" x14ac:dyDescent="0.2">
      <c r="A218" s="267"/>
      <c r="B218" s="205"/>
      <c r="C218" s="205"/>
      <c r="D218" s="220"/>
      <c r="E218" s="252"/>
      <c r="F218" s="8">
        <v>0.70833333333333337</v>
      </c>
      <c r="G218" s="8">
        <v>0.75</v>
      </c>
      <c r="H218" s="8">
        <v>0.70833333333333337</v>
      </c>
      <c r="I218" s="8">
        <v>0.75</v>
      </c>
      <c r="J218" s="8">
        <v>0.70833333333333337</v>
      </c>
      <c r="K218" s="8">
        <v>0.75</v>
      </c>
      <c r="L218" s="8">
        <v>0.70833333333333337</v>
      </c>
      <c r="M218" s="8">
        <v>0.75</v>
      </c>
      <c r="N218" s="8">
        <v>0.70833333333333337</v>
      </c>
      <c r="O218" s="8">
        <v>0.75</v>
      </c>
      <c r="P218" s="8">
        <v>0.70833333333333337</v>
      </c>
      <c r="Q218" s="8">
        <v>0.75</v>
      </c>
      <c r="R218" s="13"/>
      <c r="S218" s="15"/>
    </row>
    <row r="219" spans="1:20" ht="16.5" customHeight="1" thickBot="1" x14ac:dyDescent="0.25">
      <c r="A219" s="268"/>
      <c r="B219" s="206"/>
      <c r="C219" s="206"/>
      <c r="D219" s="276"/>
      <c r="E219" s="277"/>
      <c r="F219" s="246">
        <f>G218-F218</f>
        <v>4.166666666666663E-2</v>
      </c>
      <c r="G219" s="246"/>
      <c r="H219" s="246">
        <f>I218-H218</f>
        <v>4.166666666666663E-2</v>
      </c>
      <c r="I219" s="246"/>
      <c r="J219" s="246">
        <f>K218-J218</f>
        <v>4.166666666666663E-2</v>
      </c>
      <c r="K219" s="246"/>
      <c r="L219" s="246">
        <f>M218-L218</f>
        <v>4.166666666666663E-2</v>
      </c>
      <c r="M219" s="246"/>
      <c r="N219" s="246">
        <f>O218-N218</f>
        <v>4.166666666666663E-2</v>
      </c>
      <c r="O219" s="246"/>
      <c r="P219" s="210">
        <f>Q218-P218</f>
        <v>4.166666666666663E-2</v>
      </c>
      <c r="Q219" s="210"/>
      <c r="R219" s="210"/>
      <c r="S219" s="213"/>
    </row>
    <row r="220" spans="1:20" ht="13.15" customHeight="1" thickTop="1" thickBot="1" x14ac:dyDescent="0.25">
      <c r="A220" s="7"/>
      <c r="B220" s="47"/>
      <c r="C220" s="7"/>
      <c r="D220" s="29"/>
      <c r="E220" s="193"/>
      <c r="F220" s="2"/>
      <c r="G220" s="2"/>
      <c r="H220" s="22"/>
      <c r="I220" s="2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20" ht="27" customHeight="1" thickTop="1" x14ac:dyDescent="0.2">
      <c r="A221" s="272">
        <v>16</v>
      </c>
      <c r="B221" s="204" t="s">
        <v>34</v>
      </c>
      <c r="C221" s="204" t="s">
        <v>35</v>
      </c>
      <c r="D221" s="229">
        <f>SUM(F224:Q224)</f>
        <v>0.125</v>
      </c>
      <c r="E221" s="204" t="s">
        <v>123</v>
      </c>
      <c r="F221" s="201"/>
      <c r="G221" s="202"/>
      <c r="H221" s="201"/>
      <c r="I221" s="202"/>
      <c r="J221" s="201"/>
      <c r="K221" s="202"/>
      <c r="L221" s="201" t="s">
        <v>57</v>
      </c>
      <c r="M221" s="202"/>
      <c r="N221" s="201"/>
      <c r="O221" s="202"/>
      <c r="P221" s="201" t="s">
        <v>57</v>
      </c>
      <c r="Q221" s="202"/>
      <c r="R221" s="201" t="s">
        <v>57</v>
      </c>
      <c r="S221" s="202"/>
      <c r="T221" s="11"/>
    </row>
    <row r="222" spans="1:20" ht="14.25" customHeight="1" x14ac:dyDescent="0.2">
      <c r="A222" s="273"/>
      <c r="B222" s="205"/>
      <c r="C222" s="205"/>
      <c r="D222" s="215"/>
      <c r="E222" s="205"/>
      <c r="F222" s="207"/>
      <c r="G222" s="208"/>
      <c r="H222" s="207"/>
      <c r="I222" s="208"/>
      <c r="J222" s="207"/>
      <c r="K222" s="208"/>
      <c r="L222" s="207" t="s">
        <v>36</v>
      </c>
      <c r="M222" s="208"/>
      <c r="N222" s="207"/>
      <c r="O222" s="208"/>
      <c r="P222" s="207" t="s">
        <v>37</v>
      </c>
      <c r="Q222" s="208"/>
      <c r="R222" s="207" t="s">
        <v>36</v>
      </c>
      <c r="S222" s="208"/>
      <c r="T222" s="11"/>
    </row>
    <row r="223" spans="1:20" ht="15" customHeight="1" x14ac:dyDescent="0.2">
      <c r="A223" s="273"/>
      <c r="B223" s="205"/>
      <c r="C223" s="205"/>
      <c r="D223" s="215"/>
      <c r="E223" s="205"/>
      <c r="F223" s="127"/>
      <c r="G223" s="127"/>
      <c r="H223" s="199"/>
      <c r="I223" s="199"/>
      <c r="J223" s="127"/>
      <c r="K223" s="127"/>
      <c r="L223" s="199">
        <v>0.33333333333333331</v>
      </c>
      <c r="M223" s="199">
        <v>0.39583333333333331</v>
      </c>
      <c r="N223" s="127"/>
      <c r="O223" s="127"/>
      <c r="P223" s="199">
        <v>0.52083333333333337</v>
      </c>
      <c r="Q223" s="199">
        <v>0.58333333333333337</v>
      </c>
      <c r="R223" s="200">
        <v>0.45833333333333331</v>
      </c>
      <c r="S223" s="200">
        <v>0.52083333333333337</v>
      </c>
    </row>
    <row r="224" spans="1:20" ht="14.25" customHeight="1" thickBot="1" x14ac:dyDescent="0.25">
      <c r="A224" s="273"/>
      <c r="B224" s="205"/>
      <c r="C224" s="205"/>
      <c r="D224" s="216"/>
      <c r="E224" s="211"/>
      <c r="F224" s="219"/>
      <c r="G224" s="220"/>
      <c r="H224" s="219"/>
      <c r="I224" s="220"/>
      <c r="J224" s="219"/>
      <c r="K224" s="220"/>
      <c r="L224" s="282">
        <f>M223-L223</f>
        <v>6.25E-2</v>
      </c>
      <c r="M224" s="276"/>
      <c r="N224" s="219"/>
      <c r="O224" s="220"/>
      <c r="P224" s="282">
        <f>Q223-P223</f>
        <v>6.25E-2</v>
      </c>
      <c r="Q224" s="276"/>
      <c r="R224" s="282">
        <f>S223-R223</f>
        <v>6.2500000000000056E-2</v>
      </c>
      <c r="S224" s="276"/>
    </row>
    <row r="225" spans="1:32" ht="30" customHeight="1" thickTop="1" x14ac:dyDescent="0.2">
      <c r="A225" s="273"/>
      <c r="B225" s="205"/>
      <c r="C225" s="205"/>
      <c r="D225" s="215">
        <f>SUM(F228:Q228)</f>
        <v>0.25</v>
      </c>
      <c r="E225" s="205" t="s">
        <v>124</v>
      </c>
      <c r="F225" s="249" t="s">
        <v>57</v>
      </c>
      <c r="G225" s="250"/>
      <c r="H225" s="249"/>
      <c r="I225" s="250"/>
      <c r="J225" s="249" t="s">
        <v>57</v>
      </c>
      <c r="K225" s="250"/>
      <c r="L225" s="249"/>
      <c r="M225" s="250"/>
      <c r="N225" s="249" t="s">
        <v>57</v>
      </c>
      <c r="O225" s="250"/>
      <c r="P225" s="249" t="s">
        <v>57</v>
      </c>
      <c r="Q225" s="250"/>
      <c r="R225" s="249"/>
      <c r="S225" s="255"/>
    </row>
    <row r="226" spans="1:32" ht="16.5" customHeight="1" x14ac:dyDescent="0.2">
      <c r="A226" s="273"/>
      <c r="B226" s="205"/>
      <c r="C226" s="205"/>
      <c r="D226" s="215"/>
      <c r="E226" s="205"/>
      <c r="F226" s="207" t="s">
        <v>36</v>
      </c>
      <c r="G226" s="208"/>
      <c r="H226" s="207"/>
      <c r="I226" s="208"/>
      <c r="J226" s="207" t="s">
        <v>36</v>
      </c>
      <c r="K226" s="208"/>
      <c r="L226" s="207"/>
      <c r="M226" s="208"/>
      <c r="N226" s="207" t="s">
        <v>36</v>
      </c>
      <c r="O226" s="208"/>
      <c r="P226" s="207" t="s">
        <v>37</v>
      </c>
      <c r="Q226" s="208"/>
      <c r="R226" s="207"/>
      <c r="S226" s="212"/>
    </row>
    <row r="227" spans="1:32" ht="16.5" customHeight="1" x14ac:dyDescent="0.2">
      <c r="A227" s="273"/>
      <c r="B227" s="205"/>
      <c r="C227" s="205"/>
      <c r="D227" s="215"/>
      <c r="E227" s="205"/>
      <c r="F227" s="199">
        <v>0.70833333333333337</v>
      </c>
      <c r="G227" s="199">
        <v>0.77083333333333337</v>
      </c>
      <c r="H227" s="127"/>
      <c r="I227" s="127"/>
      <c r="J227" s="199">
        <v>0.70833333333333337</v>
      </c>
      <c r="K227" s="199">
        <v>0.77083333333333337</v>
      </c>
      <c r="L227" s="127"/>
      <c r="M227" s="127"/>
      <c r="N227" s="199">
        <v>0.70833333333333337</v>
      </c>
      <c r="O227" s="199">
        <v>0.77083333333333337</v>
      </c>
      <c r="P227" s="127">
        <v>0.52083333333333337</v>
      </c>
      <c r="Q227" s="127">
        <v>0.58333333333333337</v>
      </c>
      <c r="R227" s="127"/>
      <c r="S227" s="128"/>
    </row>
    <row r="228" spans="1:32" ht="16.5" customHeight="1" thickBot="1" x14ac:dyDescent="0.25">
      <c r="A228" s="273"/>
      <c r="B228" s="205"/>
      <c r="C228" s="205"/>
      <c r="D228" s="216"/>
      <c r="E228" s="211"/>
      <c r="F228" s="282">
        <f>G227-F227</f>
        <v>6.25E-2</v>
      </c>
      <c r="G228" s="276"/>
      <c r="H228" s="219"/>
      <c r="I228" s="220"/>
      <c r="J228" s="282">
        <f>K227-J227</f>
        <v>6.25E-2</v>
      </c>
      <c r="K228" s="276"/>
      <c r="L228" s="219"/>
      <c r="M228" s="220"/>
      <c r="N228" s="282">
        <f>O227-N227</f>
        <v>6.25E-2</v>
      </c>
      <c r="O228" s="276"/>
      <c r="P228" s="282">
        <f>Q227-P227</f>
        <v>6.25E-2</v>
      </c>
      <c r="Q228" s="276"/>
      <c r="R228" s="219"/>
      <c r="S228" s="283"/>
    </row>
    <row r="229" spans="1:32" ht="27.75" customHeight="1" thickTop="1" x14ac:dyDescent="0.2">
      <c r="A229" s="273"/>
      <c r="B229" s="205"/>
      <c r="C229" s="205"/>
      <c r="D229" s="275">
        <f>SUM(F232:S232)</f>
        <v>0.37500000000000006</v>
      </c>
      <c r="E229" s="214" t="s">
        <v>125</v>
      </c>
      <c r="F229" s="201" t="s">
        <v>57</v>
      </c>
      <c r="G229" s="202"/>
      <c r="H229" s="207"/>
      <c r="I229" s="208"/>
      <c r="J229" s="201" t="s">
        <v>57</v>
      </c>
      <c r="K229" s="202"/>
      <c r="L229" s="207"/>
      <c r="M229" s="208"/>
      <c r="N229" s="201" t="s">
        <v>57</v>
      </c>
      <c r="O229" s="202"/>
      <c r="P229" s="249" t="s">
        <v>57</v>
      </c>
      <c r="Q229" s="250"/>
      <c r="R229" s="249" t="s">
        <v>57</v>
      </c>
      <c r="S229" s="250"/>
      <c r="T229" s="11"/>
    </row>
    <row r="230" spans="1:32" ht="16.5" customHeight="1" x14ac:dyDescent="0.2">
      <c r="A230" s="273"/>
      <c r="B230" s="205"/>
      <c r="C230" s="205"/>
      <c r="D230" s="275"/>
      <c r="E230" s="205"/>
      <c r="F230" s="207" t="s">
        <v>37</v>
      </c>
      <c r="G230" s="208"/>
      <c r="H230" s="207"/>
      <c r="I230" s="208"/>
      <c r="J230" s="207" t="s">
        <v>37</v>
      </c>
      <c r="K230" s="208"/>
      <c r="L230" s="207"/>
      <c r="M230" s="208"/>
      <c r="N230" s="207" t="s">
        <v>37</v>
      </c>
      <c r="O230" s="208"/>
      <c r="P230" s="207" t="s">
        <v>37</v>
      </c>
      <c r="Q230" s="208"/>
      <c r="R230" s="207" t="s">
        <v>37</v>
      </c>
      <c r="S230" s="208"/>
    </row>
    <row r="231" spans="1:32" ht="15" customHeight="1" x14ac:dyDescent="0.2">
      <c r="A231" s="273"/>
      <c r="B231" s="205"/>
      <c r="C231" s="205"/>
      <c r="D231" s="220"/>
      <c r="E231" s="205"/>
      <c r="F231" s="127">
        <v>0.70833333333333337</v>
      </c>
      <c r="G231" s="127">
        <v>0.77083333333333337</v>
      </c>
      <c r="H231" s="13"/>
      <c r="I231" s="13"/>
      <c r="J231" s="127">
        <v>0.70833333333333337</v>
      </c>
      <c r="K231" s="127">
        <v>0.77083333333333337</v>
      </c>
      <c r="L231" s="13"/>
      <c r="M231" s="13"/>
      <c r="N231" s="127">
        <v>0.70833333333333337</v>
      </c>
      <c r="O231" s="127">
        <v>0.77083333333333337</v>
      </c>
      <c r="P231" s="127">
        <v>0.45833333333333331</v>
      </c>
      <c r="Q231" s="199">
        <v>0.58333333333333337</v>
      </c>
      <c r="R231" s="200">
        <v>0.54166666666666663</v>
      </c>
      <c r="S231" s="200">
        <v>0.60416666666666663</v>
      </c>
    </row>
    <row r="232" spans="1:32" ht="17.25" customHeight="1" thickBot="1" x14ac:dyDescent="0.25">
      <c r="A232" s="273"/>
      <c r="B232" s="205"/>
      <c r="C232" s="205"/>
      <c r="D232" s="291"/>
      <c r="E232" s="211"/>
      <c r="F232" s="282">
        <f>G231-F231</f>
        <v>6.25E-2</v>
      </c>
      <c r="G232" s="276"/>
      <c r="H232" s="219"/>
      <c r="I232" s="220"/>
      <c r="J232" s="282">
        <f>K231-J231</f>
        <v>6.25E-2</v>
      </c>
      <c r="K232" s="276"/>
      <c r="L232" s="219"/>
      <c r="M232" s="220"/>
      <c r="N232" s="282">
        <f>O231-N231</f>
        <v>6.25E-2</v>
      </c>
      <c r="O232" s="276"/>
      <c r="P232" s="282">
        <f>Q231-P231</f>
        <v>0.12500000000000006</v>
      </c>
      <c r="Q232" s="276"/>
      <c r="R232" s="282">
        <f>S231-R231</f>
        <v>6.25E-2</v>
      </c>
      <c r="S232" s="276"/>
    </row>
    <row r="233" spans="1:32" ht="23.25" customHeight="1" thickTop="1" x14ac:dyDescent="0.2">
      <c r="A233" s="273"/>
      <c r="B233" s="205"/>
      <c r="C233" s="205"/>
      <c r="D233" s="233">
        <f>SUM(F236:S236)</f>
        <v>0.375</v>
      </c>
      <c r="E233" s="252" t="s">
        <v>126</v>
      </c>
      <c r="F233" s="203" t="s">
        <v>57</v>
      </c>
      <c r="G233" s="203"/>
      <c r="H233" s="252"/>
      <c r="I233" s="252"/>
      <c r="J233" s="203" t="s">
        <v>57</v>
      </c>
      <c r="K233" s="203"/>
      <c r="L233" s="252"/>
      <c r="M233" s="252"/>
      <c r="N233" s="203" t="s">
        <v>57</v>
      </c>
      <c r="O233" s="203"/>
      <c r="P233" s="203" t="s">
        <v>57</v>
      </c>
      <c r="Q233" s="203"/>
      <c r="R233" s="201" t="s">
        <v>57</v>
      </c>
      <c r="S233" s="202"/>
      <c r="T233" s="11"/>
    </row>
    <row r="234" spans="1:32" ht="16.5" customHeight="1" x14ac:dyDescent="0.2">
      <c r="A234" s="273"/>
      <c r="B234" s="205"/>
      <c r="C234" s="205"/>
      <c r="D234" s="215"/>
      <c r="E234" s="252"/>
      <c r="F234" s="207" t="s">
        <v>37</v>
      </c>
      <c r="G234" s="208"/>
      <c r="H234" s="207"/>
      <c r="I234" s="208"/>
      <c r="J234" s="207" t="s">
        <v>37</v>
      </c>
      <c r="K234" s="208"/>
      <c r="L234" s="207"/>
      <c r="M234" s="208"/>
      <c r="N234" s="207" t="s">
        <v>37</v>
      </c>
      <c r="O234" s="208"/>
      <c r="P234" s="207" t="s">
        <v>37</v>
      </c>
      <c r="Q234" s="208"/>
      <c r="R234" s="207" t="s">
        <v>37</v>
      </c>
      <c r="S234" s="208"/>
      <c r="T234" s="11"/>
    </row>
    <row r="235" spans="1:32" ht="14.25" customHeight="1" x14ac:dyDescent="0.2">
      <c r="A235" s="273"/>
      <c r="B235" s="205"/>
      <c r="C235" s="205"/>
      <c r="D235" s="215"/>
      <c r="E235" s="252"/>
      <c r="F235" s="199">
        <v>0.77083333333333337</v>
      </c>
      <c r="G235" s="199">
        <v>0.83333333333333337</v>
      </c>
      <c r="H235" s="13"/>
      <c r="I235" s="13"/>
      <c r="J235" s="199">
        <v>0.77083333333333337</v>
      </c>
      <c r="K235" s="199">
        <v>0.83333333333333337</v>
      </c>
      <c r="L235" s="13"/>
      <c r="M235" s="13"/>
      <c r="N235" s="199">
        <v>0.77083333333333337</v>
      </c>
      <c r="O235" s="199">
        <v>0.83333333333333337</v>
      </c>
      <c r="P235" s="127">
        <v>0.58333333333333337</v>
      </c>
      <c r="Q235" s="127">
        <v>0.6875</v>
      </c>
      <c r="R235" s="127">
        <v>0.54166666666666663</v>
      </c>
      <c r="S235" s="127">
        <v>0.625</v>
      </c>
      <c r="T235" s="11"/>
    </row>
    <row r="236" spans="1:32" ht="16.5" customHeight="1" thickBot="1" x14ac:dyDescent="0.25">
      <c r="A236" s="273"/>
      <c r="B236" s="205"/>
      <c r="C236" s="205"/>
      <c r="D236" s="216"/>
      <c r="E236" s="252"/>
      <c r="F236" s="209">
        <f>G235-F235</f>
        <v>6.25E-2</v>
      </c>
      <c r="G236" s="209"/>
      <c r="H236" s="209"/>
      <c r="I236" s="209"/>
      <c r="J236" s="209">
        <f>K235-J235</f>
        <v>6.25E-2</v>
      </c>
      <c r="K236" s="209"/>
      <c r="L236" s="209"/>
      <c r="M236" s="209"/>
      <c r="N236" s="209">
        <f>O235-N235</f>
        <v>6.25E-2</v>
      </c>
      <c r="O236" s="209"/>
      <c r="P236" s="282">
        <f>Q235-P235</f>
        <v>0.10416666666666663</v>
      </c>
      <c r="Q236" s="276"/>
      <c r="R236" s="282">
        <f>S235-R235</f>
        <v>8.333333333333337E-2</v>
      </c>
      <c r="S236" s="285"/>
      <c r="T236" s="11"/>
    </row>
    <row r="237" spans="1:32" ht="24.75" customHeight="1" thickTop="1" x14ac:dyDescent="0.2">
      <c r="A237" s="273"/>
      <c r="B237" s="205"/>
      <c r="C237" s="205"/>
      <c r="D237" s="233">
        <f>SUM(F240:S240)</f>
        <v>0.375</v>
      </c>
      <c r="E237" s="252" t="s">
        <v>127</v>
      </c>
      <c r="F237" s="203" t="s">
        <v>57</v>
      </c>
      <c r="G237" s="203"/>
      <c r="H237" s="252"/>
      <c r="I237" s="252"/>
      <c r="J237" s="203" t="s">
        <v>57</v>
      </c>
      <c r="K237" s="203"/>
      <c r="L237" s="252"/>
      <c r="M237" s="252"/>
      <c r="N237" s="203" t="s">
        <v>57</v>
      </c>
      <c r="O237" s="203"/>
      <c r="P237" s="203" t="s">
        <v>57</v>
      </c>
      <c r="Q237" s="203"/>
      <c r="R237" s="211" t="s">
        <v>57</v>
      </c>
      <c r="S237" s="265"/>
      <c r="T237" s="11"/>
    </row>
    <row r="238" spans="1:32" ht="16.5" customHeight="1" x14ac:dyDescent="0.2">
      <c r="A238" s="273"/>
      <c r="B238" s="205"/>
      <c r="C238" s="205"/>
      <c r="D238" s="215"/>
      <c r="E238" s="252"/>
      <c r="F238" s="207" t="s">
        <v>37</v>
      </c>
      <c r="G238" s="208"/>
      <c r="H238" s="207"/>
      <c r="I238" s="208"/>
      <c r="J238" s="207" t="s">
        <v>37</v>
      </c>
      <c r="K238" s="208"/>
      <c r="L238" s="207"/>
      <c r="M238" s="208"/>
      <c r="N238" s="207" t="s">
        <v>37</v>
      </c>
      <c r="O238" s="208"/>
      <c r="P238" s="207" t="s">
        <v>37</v>
      </c>
      <c r="Q238" s="208"/>
      <c r="R238" s="207" t="s">
        <v>37</v>
      </c>
      <c r="S238" s="212"/>
      <c r="T238" s="11"/>
    </row>
    <row r="239" spans="1:32" ht="16.5" customHeight="1" x14ac:dyDescent="0.2">
      <c r="A239" s="273"/>
      <c r="B239" s="205"/>
      <c r="C239" s="205"/>
      <c r="D239" s="215"/>
      <c r="E239" s="252"/>
      <c r="F239" s="13">
        <v>0.77083333333333337</v>
      </c>
      <c r="G239" s="13">
        <v>0.83333333333333337</v>
      </c>
      <c r="H239" s="13"/>
      <c r="I239" s="13"/>
      <c r="J239" s="13">
        <v>0.77083333333333337</v>
      </c>
      <c r="K239" s="13">
        <v>0.83333333333333337</v>
      </c>
      <c r="L239" s="13"/>
      <c r="M239" s="13"/>
      <c r="N239" s="13">
        <v>0.77083333333333337</v>
      </c>
      <c r="O239" s="13">
        <v>0.83333333333333337</v>
      </c>
      <c r="P239" s="127">
        <v>0.58333333333333337</v>
      </c>
      <c r="Q239" s="127">
        <v>0.6875</v>
      </c>
      <c r="R239" s="127">
        <v>0.54166666666666663</v>
      </c>
      <c r="S239" s="127">
        <v>0.625</v>
      </c>
      <c r="T239" s="11"/>
    </row>
    <row r="240" spans="1:32" s="18" customFormat="1" ht="16.5" customHeight="1" thickBot="1" x14ac:dyDescent="0.25">
      <c r="A240" s="274"/>
      <c r="B240" s="206"/>
      <c r="C240" s="206"/>
      <c r="D240" s="230"/>
      <c r="E240" s="277"/>
      <c r="F240" s="210">
        <f>G239-F239</f>
        <v>6.25E-2</v>
      </c>
      <c r="G240" s="210"/>
      <c r="H240" s="210"/>
      <c r="I240" s="210"/>
      <c r="J240" s="210">
        <f>K239-J239</f>
        <v>6.25E-2</v>
      </c>
      <c r="K240" s="210"/>
      <c r="L240" s="210"/>
      <c r="M240" s="210"/>
      <c r="N240" s="209">
        <f>O239-N239</f>
        <v>6.25E-2</v>
      </c>
      <c r="O240" s="209"/>
      <c r="P240" s="219">
        <f>Q239-P239</f>
        <v>0.10416666666666663</v>
      </c>
      <c r="Q240" s="220"/>
      <c r="R240" s="219">
        <f>S239-R239</f>
        <v>8.333333333333337E-2</v>
      </c>
      <c r="S240" s="220"/>
      <c r="T240" s="1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19" ht="15.75" customHeight="1" thickTop="1" thickBot="1" x14ac:dyDescent="0.25">
      <c r="B241" s="71"/>
      <c r="C241" s="37"/>
      <c r="D241" s="14" t="s">
        <v>11</v>
      </c>
      <c r="N241" s="37"/>
      <c r="O241" s="37"/>
      <c r="P241" s="37"/>
      <c r="Q241" s="37"/>
      <c r="R241" s="37"/>
      <c r="S241" s="37"/>
    </row>
    <row r="242" spans="1:19" ht="24.75" customHeight="1" thickTop="1" x14ac:dyDescent="0.2">
      <c r="A242" s="266">
        <v>17</v>
      </c>
      <c r="B242" s="204" t="s">
        <v>13</v>
      </c>
      <c r="C242" s="204" t="s">
        <v>14</v>
      </c>
      <c r="D242" s="260">
        <f>SUM(F245:S245)</f>
        <v>0.375</v>
      </c>
      <c r="E242" s="203" t="s">
        <v>128</v>
      </c>
      <c r="F242" s="269" t="s">
        <v>59</v>
      </c>
      <c r="G242" s="270"/>
      <c r="H242" s="203"/>
      <c r="I242" s="203"/>
      <c r="J242" s="269" t="s">
        <v>59</v>
      </c>
      <c r="K242" s="270"/>
      <c r="L242" s="269"/>
      <c r="M242" s="270"/>
      <c r="N242" s="269" t="s">
        <v>59</v>
      </c>
      <c r="O242" s="270"/>
      <c r="P242" s="269" t="s">
        <v>59</v>
      </c>
      <c r="Q242" s="270"/>
      <c r="R242" s="269"/>
      <c r="S242" s="271"/>
    </row>
    <row r="243" spans="1:19" ht="15" customHeight="1" x14ac:dyDescent="0.2">
      <c r="A243" s="267"/>
      <c r="B243" s="205"/>
      <c r="C243" s="205"/>
      <c r="D243" s="209"/>
      <c r="E243" s="252"/>
      <c r="F243" s="207" t="s">
        <v>29</v>
      </c>
      <c r="G243" s="208"/>
      <c r="H243" s="207"/>
      <c r="I243" s="208"/>
      <c r="J243" s="207" t="s">
        <v>29</v>
      </c>
      <c r="K243" s="208"/>
      <c r="L243" s="207"/>
      <c r="M243" s="208"/>
      <c r="N243" s="207" t="s">
        <v>29</v>
      </c>
      <c r="O243" s="208"/>
      <c r="P243" s="207" t="s">
        <v>29</v>
      </c>
      <c r="Q243" s="208"/>
      <c r="R243" s="207"/>
      <c r="S243" s="212"/>
    </row>
    <row r="244" spans="1:19" ht="15" customHeight="1" x14ac:dyDescent="0.2">
      <c r="A244" s="267"/>
      <c r="B244" s="205"/>
      <c r="C244" s="205"/>
      <c r="D244" s="209"/>
      <c r="E244" s="252"/>
      <c r="F244" s="36">
        <v>0.73958333333333337</v>
      </c>
      <c r="G244" s="36">
        <v>0.83333333333333337</v>
      </c>
      <c r="H244" s="36"/>
      <c r="I244" s="36"/>
      <c r="J244" s="36">
        <v>0.73958333333333337</v>
      </c>
      <c r="K244" s="36">
        <v>0.83333333333333337</v>
      </c>
      <c r="L244" s="36"/>
      <c r="M244" s="36"/>
      <c r="N244" s="36">
        <v>0.75</v>
      </c>
      <c r="O244" s="36">
        <v>0.83333333333333337</v>
      </c>
      <c r="P244" s="36">
        <v>0.58333333333333337</v>
      </c>
      <c r="Q244" s="36">
        <v>0.6875</v>
      </c>
      <c r="R244" s="8"/>
      <c r="S244" s="9"/>
    </row>
    <row r="245" spans="1:19" ht="22.5" customHeight="1" thickBot="1" x14ac:dyDescent="0.25">
      <c r="A245" s="267"/>
      <c r="B245" s="205"/>
      <c r="C245" s="205"/>
      <c r="D245" s="209"/>
      <c r="E245" s="252"/>
      <c r="F245" s="256">
        <f>G244-F244</f>
        <v>9.375E-2</v>
      </c>
      <c r="G245" s="257"/>
      <c r="H245" s="258"/>
      <c r="I245" s="259"/>
      <c r="J245" s="256">
        <f>K244-J244</f>
        <v>9.375E-2</v>
      </c>
      <c r="K245" s="257"/>
      <c r="L245" s="258"/>
      <c r="M245" s="259"/>
      <c r="N245" s="256">
        <f>O244-N244</f>
        <v>8.333333333333337E-2</v>
      </c>
      <c r="O245" s="257"/>
      <c r="P245" s="256">
        <f>Q244-P244</f>
        <v>0.10416666666666663</v>
      </c>
      <c r="Q245" s="257"/>
      <c r="R245" s="258"/>
      <c r="S245" s="261"/>
    </row>
    <row r="246" spans="1:19" ht="27" customHeight="1" thickTop="1" x14ac:dyDescent="0.2">
      <c r="A246" s="267"/>
      <c r="B246" s="205"/>
      <c r="C246" s="205"/>
      <c r="D246" s="216">
        <f>SUM(F249:S249)</f>
        <v>0.375</v>
      </c>
      <c r="E246" s="211" t="s">
        <v>129</v>
      </c>
      <c r="F246" s="269" t="s">
        <v>59</v>
      </c>
      <c r="G246" s="270"/>
      <c r="H246" s="211"/>
      <c r="I246" s="211"/>
      <c r="J246" s="269" t="s">
        <v>59</v>
      </c>
      <c r="K246" s="270"/>
      <c r="L246" s="262"/>
      <c r="M246" s="263"/>
      <c r="N246" s="269" t="s">
        <v>59</v>
      </c>
      <c r="O246" s="270"/>
      <c r="P246" s="269" t="s">
        <v>59</v>
      </c>
      <c r="Q246" s="270"/>
      <c r="R246" s="262"/>
      <c r="S246" s="341"/>
    </row>
    <row r="247" spans="1:19" ht="15" customHeight="1" x14ac:dyDescent="0.2">
      <c r="A247" s="267"/>
      <c r="B247" s="205"/>
      <c r="C247" s="205"/>
      <c r="D247" s="209"/>
      <c r="E247" s="252"/>
      <c r="F247" s="207" t="s">
        <v>29</v>
      </c>
      <c r="G247" s="208"/>
      <c r="H247" s="207"/>
      <c r="I247" s="208"/>
      <c r="J247" s="207" t="s">
        <v>29</v>
      </c>
      <c r="K247" s="208"/>
      <c r="L247" s="207"/>
      <c r="M247" s="208"/>
      <c r="N247" s="207" t="s">
        <v>29</v>
      </c>
      <c r="O247" s="208"/>
      <c r="P247" s="207" t="s">
        <v>29</v>
      </c>
      <c r="Q247" s="208"/>
      <c r="R247" s="207"/>
      <c r="S247" s="212"/>
    </row>
    <row r="248" spans="1:19" ht="15" customHeight="1" x14ac:dyDescent="0.2">
      <c r="A248" s="267"/>
      <c r="B248" s="205"/>
      <c r="C248" s="205"/>
      <c r="D248" s="209"/>
      <c r="E248" s="252"/>
      <c r="F248" s="36">
        <v>0.73958333333333337</v>
      </c>
      <c r="G248" s="36">
        <v>0.83333333333333337</v>
      </c>
      <c r="H248" s="36"/>
      <c r="I248" s="36"/>
      <c r="J248" s="36">
        <v>0.73958333333333337</v>
      </c>
      <c r="K248" s="36">
        <v>0.83333333333333337</v>
      </c>
      <c r="L248" s="36"/>
      <c r="M248" s="36"/>
      <c r="N248" s="36">
        <v>0.75</v>
      </c>
      <c r="O248" s="36">
        <v>0.83333333333333337</v>
      </c>
      <c r="P248" s="36">
        <v>0.58333333333333337</v>
      </c>
      <c r="Q248" s="36">
        <v>0.6875</v>
      </c>
      <c r="R248" s="8"/>
      <c r="S248" s="9"/>
    </row>
    <row r="249" spans="1:19" ht="18.600000000000001" customHeight="1" thickBot="1" x14ac:dyDescent="0.25">
      <c r="A249" s="268"/>
      <c r="B249" s="206"/>
      <c r="C249" s="206"/>
      <c r="D249" s="210"/>
      <c r="E249" s="277"/>
      <c r="F249" s="256">
        <f>G248-F248</f>
        <v>9.375E-2</v>
      </c>
      <c r="G249" s="257"/>
      <c r="H249" s="256"/>
      <c r="I249" s="257"/>
      <c r="J249" s="256">
        <f>K248-J248</f>
        <v>9.375E-2</v>
      </c>
      <c r="K249" s="257"/>
      <c r="L249" s="256"/>
      <c r="M249" s="257"/>
      <c r="N249" s="256">
        <f>O248-N248</f>
        <v>8.333333333333337E-2</v>
      </c>
      <c r="O249" s="257"/>
      <c r="P249" s="256">
        <f>Q248-P248</f>
        <v>0.10416666666666663</v>
      </c>
      <c r="Q249" s="257"/>
      <c r="R249" s="256"/>
      <c r="S249" s="410"/>
    </row>
    <row r="250" spans="1:19" ht="11.25" customHeight="1" thickTop="1" thickBot="1" x14ac:dyDescent="0.25">
      <c r="A250" s="3"/>
      <c r="B250" s="193"/>
      <c r="C250" s="3"/>
      <c r="D250" s="29"/>
      <c r="E250" s="19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39.6" customHeight="1" thickTop="1" x14ac:dyDescent="0.2">
      <c r="A251" s="223">
        <v>18</v>
      </c>
      <c r="B251" s="204" t="s">
        <v>18</v>
      </c>
      <c r="C251" s="204" t="s">
        <v>15</v>
      </c>
      <c r="D251" s="260">
        <f>SUM(F254:S254)</f>
        <v>0.18750000000000022</v>
      </c>
      <c r="E251" s="203" t="s">
        <v>106</v>
      </c>
      <c r="F251" s="394" t="s">
        <v>82</v>
      </c>
      <c r="G251" s="394"/>
      <c r="H251" s="394"/>
      <c r="I251" s="394"/>
      <c r="J251" s="394" t="s">
        <v>82</v>
      </c>
      <c r="K251" s="394"/>
      <c r="L251" s="394"/>
      <c r="M251" s="394"/>
      <c r="N251" s="394" t="s">
        <v>82</v>
      </c>
      <c r="O251" s="394"/>
      <c r="P251" s="394" t="s">
        <v>79</v>
      </c>
      <c r="Q251" s="394"/>
      <c r="R251" s="203"/>
      <c r="S251" s="300"/>
    </row>
    <row r="252" spans="1:19" ht="15" customHeight="1" x14ac:dyDescent="0.2">
      <c r="A252" s="224"/>
      <c r="B252" s="205"/>
      <c r="C252" s="205"/>
      <c r="D252" s="216"/>
      <c r="E252" s="211"/>
      <c r="F252" s="279" t="s">
        <v>30</v>
      </c>
      <c r="G252" s="280"/>
      <c r="H252" s="279"/>
      <c r="I252" s="280"/>
      <c r="J252" s="279" t="s">
        <v>30</v>
      </c>
      <c r="K252" s="280"/>
      <c r="L252" s="279"/>
      <c r="M252" s="280"/>
      <c r="N252" s="279" t="s">
        <v>30</v>
      </c>
      <c r="O252" s="280"/>
      <c r="P252" s="279" t="s">
        <v>30</v>
      </c>
      <c r="Q252" s="280"/>
      <c r="R252" s="207"/>
      <c r="S252" s="212"/>
    </row>
    <row r="253" spans="1:19" ht="15" customHeight="1" x14ac:dyDescent="0.2">
      <c r="A253" s="224"/>
      <c r="B253" s="205"/>
      <c r="C253" s="205"/>
      <c r="D253" s="209"/>
      <c r="E253" s="252"/>
      <c r="F253" s="122">
        <v>0.72916666666666663</v>
      </c>
      <c r="G253" s="122">
        <v>0.77083333333333337</v>
      </c>
      <c r="H253" s="38"/>
      <c r="I253" s="38"/>
      <c r="J253" s="122">
        <v>0.72916666666666663</v>
      </c>
      <c r="K253" s="122">
        <v>0.77083333333333337</v>
      </c>
      <c r="L253" s="38"/>
      <c r="M253" s="38"/>
      <c r="N253" s="122">
        <v>0.72916666666666663</v>
      </c>
      <c r="O253" s="122">
        <v>0.77083333333333337</v>
      </c>
      <c r="P253" s="38">
        <v>0.58333333333333337</v>
      </c>
      <c r="Q253" s="38">
        <v>0.64583333333333337</v>
      </c>
      <c r="R253" s="13"/>
      <c r="S253" s="15"/>
    </row>
    <row r="254" spans="1:19" ht="14.25" customHeight="1" thickBot="1" x14ac:dyDescent="0.25">
      <c r="A254" s="224"/>
      <c r="B254" s="205"/>
      <c r="C254" s="205"/>
      <c r="D254" s="209"/>
      <c r="E254" s="252"/>
      <c r="F254" s="210">
        <f>G253-F253</f>
        <v>4.1666666666666741E-2</v>
      </c>
      <c r="G254" s="210"/>
      <c r="H254" s="209"/>
      <c r="I254" s="209"/>
      <c r="J254" s="210">
        <f>K253-J253</f>
        <v>4.1666666666666741E-2</v>
      </c>
      <c r="K254" s="210"/>
      <c r="L254" s="209"/>
      <c r="M254" s="209"/>
      <c r="N254" s="210">
        <f>O253-N253</f>
        <v>4.1666666666666741E-2</v>
      </c>
      <c r="O254" s="210"/>
      <c r="P254" s="233">
        <f>Q253-P253</f>
        <v>6.25E-2</v>
      </c>
      <c r="Q254" s="233"/>
      <c r="R254" s="209"/>
      <c r="S254" s="264"/>
    </row>
    <row r="255" spans="1:19" ht="56.25" customHeight="1" thickTop="1" x14ac:dyDescent="0.2">
      <c r="A255" s="224"/>
      <c r="B255" s="205"/>
      <c r="C255" s="205"/>
      <c r="D255" s="209">
        <f>SUM(F258:S258)</f>
        <v>0.25</v>
      </c>
      <c r="E255" s="214" t="s">
        <v>107</v>
      </c>
      <c r="F255" s="393" t="s">
        <v>82</v>
      </c>
      <c r="G255" s="393"/>
      <c r="H255" s="211"/>
      <c r="I255" s="211"/>
      <c r="J255" s="393" t="s">
        <v>82</v>
      </c>
      <c r="K255" s="393"/>
      <c r="L255" s="211"/>
      <c r="M255" s="211"/>
      <c r="N255" s="393" t="s">
        <v>82</v>
      </c>
      <c r="O255" s="393"/>
      <c r="P255" s="203" t="s">
        <v>81</v>
      </c>
      <c r="Q255" s="203"/>
      <c r="R255" s="414"/>
      <c r="S255" s="415"/>
    </row>
    <row r="256" spans="1:19" ht="15" customHeight="1" x14ac:dyDescent="0.2">
      <c r="A256" s="224"/>
      <c r="B256" s="205"/>
      <c r="C256" s="205"/>
      <c r="D256" s="209"/>
      <c r="E256" s="205"/>
      <c r="F256" s="279" t="s">
        <v>30</v>
      </c>
      <c r="G256" s="280"/>
      <c r="H256" s="207"/>
      <c r="I256" s="208"/>
      <c r="J256" s="279" t="s">
        <v>30</v>
      </c>
      <c r="K256" s="280"/>
      <c r="L256" s="207"/>
      <c r="M256" s="208"/>
      <c r="N256" s="279" t="s">
        <v>30</v>
      </c>
      <c r="O256" s="280"/>
      <c r="P256" s="279" t="s">
        <v>30</v>
      </c>
      <c r="Q256" s="280"/>
      <c r="R256" s="207"/>
      <c r="S256" s="212"/>
    </row>
    <row r="257" spans="1:19" ht="15.75" customHeight="1" x14ac:dyDescent="0.2">
      <c r="A257" s="224"/>
      <c r="B257" s="205"/>
      <c r="C257" s="205"/>
      <c r="D257" s="209"/>
      <c r="E257" s="205"/>
      <c r="F257" s="122">
        <v>0.77083333333333337</v>
      </c>
      <c r="G257" s="122">
        <v>0.83333333333333337</v>
      </c>
      <c r="H257" s="13"/>
      <c r="I257" s="13"/>
      <c r="J257" s="122">
        <v>0.77083333333333337</v>
      </c>
      <c r="K257" s="122">
        <v>0.83333333333333337</v>
      </c>
      <c r="L257" s="13"/>
      <c r="M257" s="13"/>
      <c r="N257" s="122">
        <v>0.77083333333333337</v>
      </c>
      <c r="O257" s="122">
        <v>0.83333333333333337</v>
      </c>
      <c r="P257" s="38">
        <v>0.58333333333333337</v>
      </c>
      <c r="Q257" s="38">
        <v>0.64583333333333337</v>
      </c>
      <c r="R257" s="13"/>
      <c r="S257" s="15"/>
    </row>
    <row r="258" spans="1:19" ht="16.5" customHeight="1" thickBot="1" x14ac:dyDescent="0.25">
      <c r="A258" s="224"/>
      <c r="B258" s="205"/>
      <c r="C258" s="205"/>
      <c r="D258" s="209"/>
      <c r="E258" s="211"/>
      <c r="F258" s="210">
        <f>G257-F257</f>
        <v>6.25E-2</v>
      </c>
      <c r="G258" s="210"/>
      <c r="H258" s="209"/>
      <c r="I258" s="209"/>
      <c r="J258" s="210">
        <f>K257-J257</f>
        <v>6.25E-2</v>
      </c>
      <c r="K258" s="210"/>
      <c r="L258" s="209"/>
      <c r="M258" s="209"/>
      <c r="N258" s="210">
        <f>O257-N257</f>
        <v>6.25E-2</v>
      </c>
      <c r="O258" s="210"/>
      <c r="P258" s="210">
        <f>Q257-P257</f>
        <v>6.25E-2</v>
      </c>
      <c r="Q258" s="210"/>
      <c r="R258" s="209"/>
      <c r="S258" s="264"/>
    </row>
    <row r="259" spans="1:19" ht="51" customHeight="1" thickTop="1" x14ac:dyDescent="0.2">
      <c r="A259" s="224"/>
      <c r="B259" s="205"/>
      <c r="C259" s="205"/>
      <c r="D259" s="209">
        <f>SUM(F262:S262)</f>
        <v>0.41666666666666685</v>
      </c>
      <c r="E259" s="214" t="s">
        <v>108</v>
      </c>
      <c r="F259" s="394" t="s">
        <v>82</v>
      </c>
      <c r="G259" s="394"/>
      <c r="H259" s="394" t="s">
        <v>82</v>
      </c>
      <c r="I259" s="394"/>
      <c r="J259" s="394" t="s">
        <v>82</v>
      </c>
      <c r="K259" s="394"/>
      <c r="L259" s="394" t="s">
        <v>82</v>
      </c>
      <c r="M259" s="394"/>
      <c r="N259" s="394" t="s">
        <v>82</v>
      </c>
      <c r="O259" s="394"/>
      <c r="P259" s="203"/>
      <c r="Q259" s="203"/>
      <c r="R259" s="414"/>
      <c r="S259" s="415"/>
    </row>
    <row r="260" spans="1:19" ht="13.5" customHeight="1" x14ac:dyDescent="0.2">
      <c r="A260" s="224"/>
      <c r="B260" s="205"/>
      <c r="C260" s="205"/>
      <c r="D260" s="216"/>
      <c r="E260" s="205"/>
      <c r="F260" s="279" t="s">
        <v>30</v>
      </c>
      <c r="G260" s="280"/>
      <c r="H260" s="279" t="s">
        <v>30</v>
      </c>
      <c r="I260" s="280"/>
      <c r="J260" s="279" t="s">
        <v>30</v>
      </c>
      <c r="K260" s="280"/>
      <c r="L260" s="279" t="s">
        <v>30</v>
      </c>
      <c r="M260" s="280"/>
      <c r="N260" s="279" t="s">
        <v>30</v>
      </c>
      <c r="O260" s="280"/>
      <c r="P260" s="279"/>
      <c r="Q260" s="280"/>
      <c r="R260" s="207"/>
      <c r="S260" s="212"/>
    </row>
    <row r="261" spans="1:19" ht="15.75" customHeight="1" x14ac:dyDescent="0.2">
      <c r="A261" s="224"/>
      <c r="B261" s="205"/>
      <c r="C261" s="205"/>
      <c r="D261" s="209"/>
      <c r="E261" s="205"/>
      <c r="F261" s="13">
        <v>0.33333333333333331</v>
      </c>
      <c r="G261" s="13">
        <v>0.41666666666666669</v>
      </c>
      <c r="H261" s="122">
        <v>0.75</v>
      </c>
      <c r="I261" s="122">
        <v>0.83333333333333337</v>
      </c>
      <c r="J261" s="122">
        <v>0.33333333333333331</v>
      </c>
      <c r="K261" s="122">
        <v>0.41666666666666669</v>
      </c>
      <c r="L261" s="122">
        <v>0.75</v>
      </c>
      <c r="M261" s="122">
        <v>0.83333333333333337</v>
      </c>
      <c r="N261" s="122">
        <v>0.33333333333333331</v>
      </c>
      <c r="O261" s="122">
        <v>0.41666666666666669</v>
      </c>
      <c r="P261" s="38"/>
      <c r="Q261" s="38"/>
      <c r="R261" s="44"/>
      <c r="S261" s="45"/>
    </row>
    <row r="262" spans="1:19" ht="15" customHeight="1" thickBot="1" x14ac:dyDescent="0.25">
      <c r="A262" s="224"/>
      <c r="B262" s="205"/>
      <c r="C262" s="205"/>
      <c r="D262" s="209"/>
      <c r="E262" s="205"/>
      <c r="F262" s="210">
        <f>G261-F261</f>
        <v>8.333333333333337E-2</v>
      </c>
      <c r="G262" s="210"/>
      <c r="H262" s="210">
        <f>I261-H261</f>
        <v>8.333333333333337E-2</v>
      </c>
      <c r="I262" s="210"/>
      <c r="J262" s="210">
        <f>K261-J261</f>
        <v>8.333333333333337E-2</v>
      </c>
      <c r="K262" s="210"/>
      <c r="L262" s="210">
        <f>M261-L261</f>
        <v>8.333333333333337E-2</v>
      </c>
      <c r="M262" s="210"/>
      <c r="N262" s="210">
        <f>O261-N261</f>
        <v>8.333333333333337E-2</v>
      </c>
      <c r="O262" s="210"/>
      <c r="P262" s="209"/>
      <c r="Q262" s="209"/>
      <c r="R262" s="233"/>
      <c r="S262" s="407"/>
    </row>
    <row r="263" spans="1:19" ht="51" customHeight="1" thickTop="1" x14ac:dyDescent="0.2">
      <c r="A263" s="224"/>
      <c r="B263" s="205"/>
      <c r="C263" s="205"/>
      <c r="D263" s="209">
        <f>SUM(F266:S266)</f>
        <v>0.41666666666666674</v>
      </c>
      <c r="E263" s="214" t="s">
        <v>109</v>
      </c>
      <c r="F263" s="394" t="s">
        <v>82</v>
      </c>
      <c r="G263" s="394"/>
      <c r="H263" s="394" t="s">
        <v>82</v>
      </c>
      <c r="I263" s="394"/>
      <c r="J263" s="394" t="s">
        <v>82</v>
      </c>
      <c r="K263" s="394"/>
      <c r="L263" s="394" t="s">
        <v>82</v>
      </c>
      <c r="M263" s="394"/>
      <c r="N263" s="394" t="s">
        <v>82</v>
      </c>
      <c r="O263" s="394"/>
      <c r="P263" s="211" t="s">
        <v>81</v>
      </c>
      <c r="Q263" s="211"/>
      <c r="R263" s="414"/>
      <c r="S263" s="415"/>
    </row>
    <row r="264" spans="1:19" ht="15" customHeight="1" x14ac:dyDescent="0.2">
      <c r="A264" s="224"/>
      <c r="B264" s="205"/>
      <c r="C264" s="205"/>
      <c r="D264" s="216"/>
      <c r="E264" s="205"/>
      <c r="F264" s="279" t="s">
        <v>30</v>
      </c>
      <c r="G264" s="280"/>
      <c r="H264" s="279" t="s">
        <v>30</v>
      </c>
      <c r="I264" s="280"/>
      <c r="J264" s="279" t="s">
        <v>30</v>
      </c>
      <c r="K264" s="280"/>
      <c r="L264" s="279" t="s">
        <v>30</v>
      </c>
      <c r="M264" s="280"/>
      <c r="N264" s="279" t="s">
        <v>30</v>
      </c>
      <c r="O264" s="280"/>
      <c r="P264" s="279" t="s">
        <v>30</v>
      </c>
      <c r="Q264" s="280"/>
      <c r="R264" s="207"/>
      <c r="S264" s="212"/>
    </row>
    <row r="265" spans="1:19" ht="14.25" customHeight="1" x14ac:dyDescent="0.2">
      <c r="A265" s="224"/>
      <c r="B265" s="205"/>
      <c r="C265" s="205"/>
      <c r="D265" s="209"/>
      <c r="E265" s="205"/>
      <c r="F265" s="8">
        <v>0.66666666666666663</v>
      </c>
      <c r="G265" s="38">
        <v>0.72916666666666663</v>
      </c>
      <c r="H265" s="122">
        <v>0.75</v>
      </c>
      <c r="I265" s="122">
        <v>0.83333333333333337</v>
      </c>
      <c r="J265" s="8">
        <v>0.625</v>
      </c>
      <c r="K265" s="38">
        <v>0.6875</v>
      </c>
      <c r="L265" s="122">
        <v>0.75</v>
      </c>
      <c r="M265" s="122">
        <v>0.83333333333333337</v>
      </c>
      <c r="N265" s="8">
        <v>0.625</v>
      </c>
      <c r="O265" s="38">
        <v>0.6875</v>
      </c>
      <c r="P265" s="38">
        <v>0.64583333333333337</v>
      </c>
      <c r="Q265" s="38">
        <v>0.70833333333333337</v>
      </c>
      <c r="R265" s="44"/>
      <c r="S265" s="45"/>
    </row>
    <row r="266" spans="1:19" ht="15" customHeight="1" thickBot="1" x14ac:dyDescent="0.25">
      <c r="A266" s="224"/>
      <c r="B266" s="205"/>
      <c r="C266" s="205"/>
      <c r="D266" s="209"/>
      <c r="E266" s="205"/>
      <c r="F266" s="246">
        <f>G265-F265</f>
        <v>6.25E-2</v>
      </c>
      <c r="G266" s="246"/>
      <c r="H266" s="210">
        <f>I265-H265</f>
        <v>8.333333333333337E-2</v>
      </c>
      <c r="I266" s="210"/>
      <c r="J266" s="246">
        <f>K265-J265</f>
        <v>6.25E-2</v>
      </c>
      <c r="K266" s="246"/>
      <c r="L266" s="210">
        <f>M265-L265</f>
        <v>8.333333333333337E-2</v>
      </c>
      <c r="M266" s="210"/>
      <c r="N266" s="246">
        <f>O265-N265</f>
        <v>6.25E-2</v>
      </c>
      <c r="O266" s="246"/>
      <c r="P266" s="210">
        <f>Q265-P265</f>
        <v>6.25E-2</v>
      </c>
      <c r="Q266" s="210"/>
      <c r="R266" s="233"/>
      <c r="S266" s="407"/>
    </row>
    <row r="267" spans="1:19" ht="51.75" customHeight="1" thickTop="1" x14ac:dyDescent="0.2">
      <c r="A267" s="224"/>
      <c r="B267" s="205"/>
      <c r="C267" s="205"/>
      <c r="D267" s="233">
        <f>SUM(F270:Q270)</f>
        <v>0.41666666666666674</v>
      </c>
      <c r="E267" s="233" t="s">
        <v>110</v>
      </c>
      <c r="F267" s="394" t="s">
        <v>82</v>
      </c>
      <c r="G267" s="394"/>
      <c r="H267" s="394" t="s">
        <v>82</v>
      </c>
      <c r="I267" s="394"/>
      <c r="J267" s="394" t="s">
        <v>82</v>
      </c>
      <c r="K267" s="394"/>
      <c r="L267" s="394" t="s">
        <v>82</v>
      </c>
      <c r="M267" s="394"/>
      <c r="N267" s="394" t="s">
        <v>82</v>
      </c>
      <c r="O267" s="394"/>
      <c r="P267" s="203" t="s">
        <v>81</v>
      </c>
      <c r="Q267" s="203"/>
      <c r="R267" s="416"/>
      <c r="S267" s="431"/>
    </row>
    <row r="268" spans="1:19" ht="15.75" customHeight="1" x14ac:dyDescent="0.2">
      <c r="A268" s="224"/>
      <c r="B268" s="205"/>
      <c r="C268" s="205"/>
      <c r="D268" s="215"/>
      <c r="E268" s="215"/>
      <c r="F268" s="279" t="s">
        <v>30</v>
      </c>
      <c r="G268" s="280"/>
      <c r="H268" s="279" t="s">
        <v>30</v>
      </c>
      <c r="I268" s="280"/>
      <c r="J268" s="279" t="s">
        <v>30</v>
      </c>
      <c r="K268" s="280"/>
      <c r="L268" s="279" t="s">
        <v>30</v>
      </c>
      <c r="M268" s="280"/>
      <c r="N268" s="279" t="s">
        <v>30</v>
      </c>
      <c r="O268" s="280"/>
      <c r="P268" s="279" t="s">
        <v>30</v>
      </c>
      <c r="Q268" s="280"/>
      <c r="R268" s="416"/>
      <c r="S268" s="431"/>
    </row>
    <row r="269" spans="1:19" ht="15.75" customHeight="1" x14ac:dyDescent="0.2">
      <c r="A269" s="224"/>
      <c r="B269" s="205"/>
      <c r="C269" s="205"/>
      <c r="D269" s="215"/>
      <c r="E269" s="215"/>
      <c r="F269" s="8">
        <v>0.66666666666666663</v>
      </c>
      <c r="G269" s="38">
        <v>0.72916666666666663</v>
      </c>
      <c r="H269" s="122">
        <v>0.75</v>
      </c>
      <c r="I269" s="122">
        <v>0.83333333333333337</v>
      </c>
      <c r="J269" s="8">
        <v>0.625</v>
      </c>
      <c r="K269" s="38">
        <v>0.6875</v>
      </c>
      <c r="L269" s="122">
        <v>0.75</v>
      </c>
      <c r="M269" s="122">
        <v>0.83333333333333337</v>
      </c>
      <c r="N269" s="8">
        <v>0.625</v>
      </c>
      <c r="O269" s="38">
        <v>0.6875</v>
      </c>
      <c r="P269" s="38">
        <v>0.64583333333333337</v>
      </c>
      <c r="Q269" s="38">
        <v>0.70833333333333337</v>
      </c>
      <c r="R269" s="26"/>
      <c r="S269" s="27"/>
    </row>
    <row r="270" spans="1:19" ht="17.25" customHeight="1" thickBot="1" x14ac:dyDescent="0.25">
      <c r="A270" s="225"/>
      <c r="B270" s="206"/>
      <c r="C270" s="206"/>
      <c r="D270" s="230"/>
      <c r="E270" s="230"/>
      <c r="F270" s="246">
        <f>G269-F269</f>
        <v>6.25E-2</v>
      </c>
      <c r="G270" s="246"/>
      <c r="H270" s="210">
        <f>I269-H269</f>
        <v>8.333333333333337E-2</v>
      </c>
      <c r="I270" s="210"/>
      <c r="J270" s="246">
        <f>K269-J269</f>
        <v>6.25E-2</v>
      </c>
      <c r="K270" s="246"/>
      <c r="L270" s="210">
        <f>M269-L269</f>
        <v>8.333333333333337E-2</v>
      </c>
      <c r="M270" s="210"/>
      <c r="N270" s="246">
        <f>O269-N269</f>
        <v>6.25E-2</v>
      </c>
      <c r="O270" s="246"/>
      <c r="P270" s="210">
        <f>Q269-P269</f>
        <v>6.25E-2</v>
      </c>
      <c r="Q270" s="210"/>
      <c r="R270" s="210"/>
      <c r="S270" s="213"/>
    </row>
    <row r="271" spans="1:19" ht="11.25" customHeight="1" thickTop="1" thickBot="1" x14ac:dyDescent="0.25">
      <c r="A271" s="54"/>
      <c r="B271" s="54"/>
      <c r="C271" s="54"/>
      <c r="D271" s="29"/>
      <c r="E271" s="1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9"/>
      <c r="S271" s="29"/>
    </row>
    <row r="272" spans="1:19" ht="40.5" customHeight="1" thickTop="1" x14ac:dyDescent="0.2">
      <c r="A272" s="223">
        <v>19</v>
      </c>
      <c r="B272" s="204" t="s">
        <v>70</v>
      </c>
      <c r="C272" s="204" t="s">
        <v>15</v>
      </c>
      <c r="D272" s="260">
        <f>SUM(F275:S275)</f>
        <v>0.18750000000000022</v>
      </c>
      <c r="E272" s="203" t="s">
        <v>111</v>
      </c>
      <c r="F272" s="435" t="s">
        <v>79</v>
      </c>
      <c r="G272" s="436"/>
      <c r="H272" s="203"/>
      <c r="I272" s="203"/>
      <c r="J272" s="435" t="s">
        <v>79</v>
      </c>
      <c r="K272" s="436"/>
      <c r="L272" s="203"/>
      <c r="M272" s="203"/>
      <c r="N272" s="435" t="s">
        <v>79</v>
      </c>
      <c r="O272" s="436"/>
      <c r="P272" s="435" t="s">
        <v>79</v>
      </c>
      <c r="Q272" s="436"/>
      <c r="R272" s="203"/>
      <c r="S272" s="300"/>
    </row>
    <row r="273" spans="1:19" ht="15" customHeight="1" x14ac:dyDescent="0.2">
      <c r="A273" s="224"/>
      <c r="B273" s="205"/>
      <c r="C273" s="205"/>
      <c r="D273" s="216"/>
      <c r="E273" s="211"/>
      <c r="F273" s="279" t="s">
        <v>30</v>
      </c>
      <c r="G273" s="280"/>
      <c r="H273" s="252"/>
      <c r="I273" s="252"/>
      <c r="J273" s="279" t="s">
        <v>30</v>
      </c>
      <c r="K273" s="280"/>
      <c r="L273" s="252"/>
      <c r="M273" s="252"/>
      <c r="N273" s="279" t="s">
        <v>30</v>
      </c>
      <c r="O273" s="280"/>
      <c r="P273" s="279" t="s">
        <v>30</v>
      </c>
      <c r="Q273" s="280"/>
      <c r="R273" s="207"/>
      <c r="S273" s="212"/>
    </row>
    <row r="274" spans="1:19" ht="15" customHeight="1" x14ac:dyDescent="0.2">
      <c r="A274" s="224"/>
      <c r="B274" s="205"/>
      <c r="C274" s="205"/>
      <c r="D274" s="209"/>
      <c r="E274" s="252"/>
      <c r="F274" s="39">
        <v>0.79166666666666663</v>
      </c>
      <c r="G274" s="39">
        <v>0.83333333333333337</v>
      </c>
      <c r="H274" s="39"/>
      <c r="I274" s="39"/>
      <c r="J274" s="39">
        <v>0.79166666666666663</v>
      </c>
      <c r="K274" s="39">
        <v>0.83333333333333337</v>
      </c>
      <c r="L274" s="39"/>
      <c r="M274" s="39"/>
      <c r="N274" s="39">
        <v>0.79166666666666663</v>
      </c>
      <c r="O274" s="39">
        <v>0.83333333333333337</v>
      </c>
      <c r="P274" s="39">
        <v>0.54166666666666663</v>
      </c>
      <c r="Q274" s="39">
        <v>0.60416666666666663</v>
      </c>
      <c r="R274" s="13"/>
      <c r="S274" s="15"/>
    </row>
    <row r="275" spans="1:19" ht="15" customHeight="1" thickBot="1" x14ac:dyDescent="0.25">
      <c r="A275" s="224"/>
      <c r="B275" s="205"/>
      <c r="C275" s="205"/>
      <c r="D275" s="209"/>
      <c r="E275" s="252"/>
      <c r="F275" s="320">
        <f>G274-F274</f>
        <v>4.1666666666666741E-2</v>
      </c>
      <c r="G275" s="320"/>
      <c r="H275" s="361"/>
      <c r="I275" s="361"/>
      <c r="J275" s="320">
        <f>K274-J274</f>
        <v>4.1666666666666741E-2</v>
      </c>
      <c r="K275" s="320"/>
      <c r="L275" s="361"/>
      <c r="M275" s="361"/>
      <c r="N275" s="320">
        <f>O274-N274</f>
        <v>4.1666666666666741E-2</v>
      </c>
      <c r="O275" s="320"/>
      <c r="P275" s="320">
        <f>Q274-P274</f>
        <v>6.25E-2</v>
      </c>
      <c r="Q275" s="320"/>
      <c r="R275" s="209"/>
      <c r="S275" s="264"/>
    </row>
    <row r="276" spans="1:19" ht="45" customHeight="1" thickTop="1" x14ac:dyDescent="0.2">
      <c r="A276" s="224"/>
      <c r="B276" s="205"/>
      <c r="C276" s="205"/>
      <c r="D276" s="216">
        <f>SUM(F279:S279)</f>
        <v>0.25</v>
      </c>
      <c r="E276" s="211" t="s">
        <v>115</v>
      </c>
      <c r="F276" s="435" t="s">
        <v>79</v>
      </c>
      <c r="G276" s="436"/>
      <c r="H276" s="311" t="s">
        <v>79</v>
      </c>
      <c r="I276" s="312"/>
      <c r="J276" s="435"/>
      <c r="K276" s="436"/>
      <c r="L276" s="311" t="s">
        <v>79</v>
      </c>
      <c r="M276" s="312"/>
      <c r="N276" s="435" t="s">
        <v>79</v>
      </c>
      <c r="O276" s="436"/>
      <c r="P276" s="435"/>
      <c r="Q276" s="436"/>
      <c r="R276" s="211"/>
      <c r="S276" s="265"/>
    </row>
    <row r="277" spans="1:19" ht="15" customHeight="1" x14ac:dyDescent="0.2">
      <c r="A277" s="224"/>
      <c r="B277" s="205"/>
      <c r="C277" s="205"/>
      <c r="D277" s="216"/>
      <c r="E277" s="211"/>
      <c r="F277" s="279" t="s">
        <v>30</v>
      </c>
      <c r="G277" s="280"/>
      <c r="H277" s="279" t="s">
        <v>30</v>
      </c>
      <c r="I277" s="280"/>
      <c r="J277" s="279"/>
      <c r="K277" s="280"/>
      <c r="L277" s="279" t="s">
        <v>30</v>
      </c>
      <c r="M277" s="280"/>
      <c r="N277" s="279" t="s">
        <v>30</v>
      </c>
      <c r="O277" s="280"/>
      <c r="P277" s="279"/>
      <c r="Q277" s="280"/>
      <c r="R277" s="207"/>
      <c r="S277" s="212"/>
    </row>
    <row r="278" spans="1:19" ht="15" customHeight="1" x14ac:dyDescent="0.2">
      <c r="A278" s="224"/>
      <c r="B278" s="205"/>
      <c r="C278" s="205"/>
      <c r="D278" s="209"/>
      <c r="E278" s="252"/>
      <c r="F278" s="39">
        <v>0.375</v>
      </c>
      <c r="G278" s="39">
        <v>0.4375</v>
      </c>
      <c r="H278" s="39">
        <v>0.375</v>
      </c>
      <c r="I278" s="39">
        <v>0.4375</v>
      </c>
      <c r="J278" s="39"/>
      <c r="K278" s="39"/>
      <c r="L278" s="39">
        <v>0.375</v>
      </c>
      <c r="M278" s="39">
        <v>0.4375</v>
      </c>
      <c r="N278" s="39">
        <v>0.375</v>
      </c>
      <c r="O278" s="39">
        <v>0.4375</v>
      </c>
      <c r="P278" s="39"/>
      <c r="Q278" s="39"/>
      <c r="R278" s="122"/>
      <c r="S278" s="123"/>
    </row>
    <row r="279" spans="1:19" ht="15" customHeight="1" thickBot="1" x14ac:dyDescent="0.25">
      <c r="A279" s="224"/>
      <c r="B279" s="205"/>
      <c r="C279" s="205"/>
      <c r="D279" s="209"/>
      <c r="E279" s="252"/>
      <c r="F279" s="320">
        <f>G278-F278</f>
        <v>6.25E-2</v>
      </c>
      <c r="G279" s="320"/>
      <c r="H279" s="320">
        <f>I278-H278</f>
        <v>6.25E-2</v>
      </c>
      <c r="I279" s="320"/>
      <c r="J279" s="361"/>
      <c r="K279" s="361"/>
      <c r="L279" s="361">
        <f>M278-L278</f>
        <v>6.25E-2</v>
      </c>
      <c r="M279" s="361"/>
      <c r="N279" s="320">
        <f>O278-N278</f>
        <v>6.25E-2</v>
      </c>
      <c r="O279" s="320"/>
      <c r="P279" s="361"/>
      <c r="Q279" s="361"/>
      <c r="R279" s="209"/>
      <c r="S279" s="264"/>
    </row>
    <row r="280" spans="1:19" ht="38.25" customHeight="1" thickTop="1" x14ac:dyDescent="0.2">
      <c r="A280" s="224"/>
      <c r="B280" s="205"/>
      <c r="C280" s="205"/>
      <c r="D280" s="209">
        <f>SUM(F283:S283)</f>
        <v>0.25</v>
      </c>
      <c r="E280" s="214" t="s">
        <v>116</v>
      </c>
      <c r="F280" s="311" t="s">
        <v>79</v>
      </c>
      <c r="G280" s="312"/>
      <c r="H280" s="211"/>
      <c r="I280" s="211"/>
      <c r="J280" s="311" t="s">
        <v>79</v>
      </c>
      <c r="K280" s="312"/>
      <c r="L280" s="435" t="s">
        <v>79</v>
      </c>
      <c r="M280" s="436"/>
      <c r="N280" s="311" t="s">
        <v>79</v>
      </c>
      <c r="O280" s="312"/>
      <c r="P280" s="311"/>
      <c r="Q280" s="312"/>
      <c r="R280" s="414"/>
      <c r="S280" s="415"/>
    </row>
    <row r="281" spans="1:19" ht="15" customHeight="1" x14ac:dyDescent="0.2">
      <c r="A281" s="224"/>
      <c r="B281" s="205"/>
      <c r="C281" s="205"/>
      <c r="D281" s="209"/>
      <c r="E281" s="205"/>
      <c r="F281" s="279" t="s">
        <v>30</v>
      </c>
      <c r="G281" s="280"/>
      <c r="H281" s="252"/>
      <c r="I281" s="252"/>
      <c r="J281" s="279" t="s">
        <v>30</v>
      </c>
      <c r="K281" s="280"/>
      <c r="L281" s="279" t="s">
        <v>30</v>
      </c>
      <c r="M281" s="280"/>
      <c r="N281" s="279" t="s">
        <v>30</v>
      </c>
      <c r="O281" s="280"/>
      <c r="P281" s="279"/>
      <c r="Q281" s="280"/>
      <c r="R281" s="207"/>
      <c r="S281" s="212"/>
    </row>
    <row r="282" spans="1:19" ht="13.5" customHeight="1" x14ac:dyDescent="0.2">
      <c r="A282" s="224"/>
      <c r="B282" s="205"/>
      <c r="C282" s="205"/>
      <c r="D282" s="209"/>
      <c r="E282" s="205"/>
      <c r="F282" s="39">
        <v>0.375</v>
      </c>
      <c r="G282" s="39">
        <v>0.4375</v>
      </c>
      <c r="H282" s="39"/>
      <c r="I282" s="39"/>
      <c r="J282" s="39">
        <v>0.375</v>
      </c>
      <c r="K282" s="39">
        <v>0.4375</v>
      </c>
      <c r="L282" s="39">
        <v>0.375</v>
      </c>
      <c r="M282" s="39">
        <v>0.4375</v>
      </c>
      <c r="N282" s="39">
        <v>0.375</v>
      </c>
      <c r="O282" s="39">
        <v>0.4375</v>
      </c>
      <c r="P282" s="39"/>
      <c r="Q282" s="39"/>
      <c r="R282" s="13"/>
      <c r="S282" s="15"/>
    </row>
    <row r="283" spans="1:19" ht="15" customHeight="1" thickBot="1" x14ac:dyDescent="0.25">
      <c r="A283" s="224"/>
      <c r="B283" s="205"/>
      <c r="C283" s="205"/>
      <c r="D283" s="209"/>
      <c r="E283" s="211"/>
      <c r="F283" s="320">
        <f>G282-F282</f>
        <v>6.25E-2</v>
      </c>
      <c r="G283" s="320"/>
      <c r="H283" s="361"/>
      <c r="I283" s="361"/>
      <c r="J283" s="320">
        <f>K282-J282</f>
        <v>6.25E-2</v>
      </c>
      <c r="K283" s="320"/>
      <c r="L283" s="320">
        <f>M282-L282</f>
        <v>6.25E-2</v>
      </c>
      <c r="M283" s="320"/>
      <c r="N283" s="320">
        <f>O282-N282</f>
        <v>6.25E-2</v>
      </c>
      <c r="O283" s="320"/>
      <c r="P283" s="361"/>
      <c r="Q283" s="361"/>
      <c r="R283" s="209"/>
      <c r="S283" s="264"/>
    </row>
    <row r="284" spans="1:19" ht="39.75" customHeight="1" thickTop="1" x14ac:dyDescent="0.2">
      <c r="A284" s="224"/>
      <c r="B284" s="205"/>
      <c r="C284" s="205"/>
      <c r="D284" s="209">
        <f>SUM(F288:S288)</f>
        <v>0.41666666666666663</v>
      </c>
      <c r="E284" s="214" t="s">
        <v>112</v>
      </c>
      <c r="F284" s="311" t="s">
        <v>79</v>
      </c>
      <c r="G284" s="312"/>
      <c r="H284" s="311" t="s">
        <v>79</v>
      </c>
      <c r="I284" s="312"/>
      <c r="J284" s="311" t="s">
        <v>79</v>
      </c>
      <c r="K284" s="312"/>
      <c r="L284" s="311" t="s">
        <v>79</v>
      </c>
      <c r="M284" s="312"/>
      <c r="N284" s="311" t="s">
        <v>79</v>
      </c>
      <c r="O284" s="312"/>
      <c r="P284" s="311" t="s">
        <v>79</v>
      </c>
      <c r="Q284" s="312"/>
      <c r="R284" s="252"/>
      <c r="S284" s="253"/>
    </row>
    <row r="285" spans="1:19" ht="15.75" customHeight="1" x14ac:dyDescent="0.2">
      <c r="A285" s="224"/>
      <c r="B285" s="205"/>
      <c r="C285" s="205"/>
      <c r="D285" s="209"/>
      <c r="E285" s="205"/>
      <c r="F285" s="214" t="s">
        <v>30</v>
      </c>
      <c r="G285" s="214"/>
      <c r="H285" s="214" t="s">
        <v>30</v>
      </c>
      <c r="I285" s="214"/>
      <c r="J285" s="214" t="s">
        <v>30</v>
      </c>
      <c r="K285" s="214"/>
      <c r="L285" s="214" t="s">
        <v>30</v>
      </c>
      <c r="M285" s="214"/>
      <c r="N285" s="214" t="s">
        <v>30</v>
      </c>
      <c r="O285" s="214"/>
      <c r="P285" s="214" t="s">
        <v>30</v>
      </c>
      <c r="Q285" s="214"/>
      <c r="R285" s="207"/>
      <c r="S285" s="212"/>
    </row>
    <row r="286" spans="1:19" ht="6.75" hidden="1" customHeight="1" x14ac:dyDescent="0.2">
      <c r="A286" s="224"/>
      <c r="B286" s="205"/>
      <c r="C286" s="205"/>
      <c r="D286" s="209"/>
      <c r="E286" s="205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44"/>
      <c r="S286" s="45"/>
    </row>
    <row r="287" spans="1:19" ht="15" customHeight="1" x14ac:dyDescent="0.2">
      <c r="A287" s="224"/>
      <c r="B287" s="205"/>
      <c r="C287" s="205"/>
      <c r="D287" s="209"/>
      <c r="E287" s="205"/>
      <c r="F287" s="39">
        <v>0.625</v>
      </c>
      <c r="G287" s="39">
        <v>0.66666666666666663</v>
      </c>
      <c r="H287" s="39">
        <v>0.66666666666666663</v>
      </c>
      <c r="I287" s="39">
        <v>0.75</v>
      </c>
      <c r="J287" s="39">
        <v>0.625</v>
      </c>
      <c r="K287" s="39">
        <v>0.66666666666666663</v>
      </c>
      <c r="L287" s="39">
        <v>0.66666666666666663</v>
      </c>
      <c r="M287" s="39">
        <v>0.75</v>
      </c>
      <c r="N287" s="39">
        <v>0.625</v>
      </c>
      <c r="O287" s="39">
        <v>0.66666666666666663</v>
      </c>
      <c r="P287" s="39">
        <v>0.625</v>
      </c>
      <c r="Q287" s="39">
        <v>0.75</v>
      </c>
      <c r="R287" s="13"/>
      <c r="S287" s="15"/>
    </row>
    <row r="288" spans="1:19" ht="13.5" customHeight="1" thickBot="1" x14ac:dyDescent="0.25">
      <c r="A288" s="224"/>
      <c r="B288" s="205"/>
      <c r="C288" s="205"/>
      <c r="D288" s="233"/>
      <c r="E288" s="211"/>
      <c r="F288" s="320">
        <f>G287-F287</f>
        <v>4.166666666666663E-2</v>
      </c>
      <c r="G288" s="320"/>
      <c r="H288" s="320">
        <f xml:space="preserve"> I287-H287</f>
        <v>8.333333333333337E-2</v>
      </c>
      <c r="I288" s="320"/>
      <c r="J288" s="320">
        <f>K287-J287</f>
        <v>4.166666666666663E-2</v>
      </c>
      <c r="K288" s="320"/>
      <c r="L288" s="320">
        <f>M287-L287</f>
        <v>8.333333333333337E-2</v>
      </c>
      <c r="M288" s="320"/>
      <c r="N288" s="320">
        <f>O287-N287</f>
        <v>4.166666666666663E-2</v>
      </c>
      <c r="O288" s="320"/>
      <c r="P288" s="320">
        <f>Q287-P287</f>
        <v>0.125</v>
      </c>
      <c r="Q288" s="320"/>
      <c r="R288" s="209"/>
      <c r="S288" s="264"/>
    </row>
    <row r="289" spans="1:19" ht="37.5" customHeight="1" thickTop="1" x14ac:dyDescent="0.2">
      <c r="A289" s="224"/>
      <c r="B289" s="205"/>
      <c r="C289" s="205"/>
      <c r="D289" s="209">
        <f>SUM(F292:S292)</f>
        <v>0.41666666666666663</v>
      </c>
      <c r="E289" s="214" t="s">
        <v>113</v>
      </c>
      <c r="F289" s="311" t="s">
        <v>79</v>
      </c>
      <c r="G289" s="312"/>
      <c r="H289" s="311" t="s">
        <v>79</v>
      </c>
      <c r="I289" s="312"/>
      <c r="J289" s="311" t="s">
        <v>79</v>
      </c>
      <c r="K289" s="312"/>
      <c r="L289" s="311" t="s">
        <v>79</v>
      </c>
      <c r="M289" s="312"/>
      <c r="N289" s="311" t="s">
        <v>79</v>
      </c>
      <c r="O289" s="312"/>
      <c r="P289" s="311" t="s">
        <v>79</v>
      </c>
      <c r="Q289" s="312"/>
      <c r="R289" s="414"/>
      <c r="S289" s="415"/>
    </row>
    <row r="290" spans="1:19" ht="15" customHeight="1" x14ac:dyDescent="0.2">
      <c r="A290" s="224"/>
      <c r="B290" s="205"/>
      <c r="C290" s="205"/>
      <c r="D290" s="216"/>
      <c r="E290" s="205"/>
      <c r="F290" s="279" t="s">
        <v>30</v>
      </c>
      <c r="G290" s="280"/>
      <c r="H290" s="279" t="s">
        <v>30</v>
      </c>
      <c r="I290" s="280"/>
      <c r="J290" s="279" t="s">
        <v>30</v>
      </c>
      <c r="K290" s="280"/>
      <c r="L290" s="279" t="s">
        <v>30</v>
      </c>
      <c r="M290" s="280"/>
      <c r="N290" s="279" t="s">
        <v>30</v>
      </c>
      <c r="O290" s="280"/>
      <c r="P290" s="207" t="s">
        <v>30</v>
      </c>
      <c r="Q290" s="208"/>
      <c r="R290" s="207"/>
      <c r="S290" s="212"/>
    </row>
    <row r="291" spans="1:19" ht="14.25" customHeight="1" x14ac:dyDescent="0.2">
      <c r="A291" s="224"/>
      <c r="B291" s="205"/>
      <c r="C291" s="205"/>
      <c r="D291" s="209"/>
      <c r="E291" s="205"/>
      <c r="F291" s="39">
        <v>0.625</v>
      </c>
      <c r="G291" s="39">
        <v>0.66666666666666663</v>
      </c>
      <c r="H291" s="39">
        <v>0.66666666666666663</v>
      </c>
      <c r="I291" s="39">
        <v>0.75</v>
      </c>
      <c r="J291" s="39">
        <v>0.625</v>
      </c>
      <c r="K291" s="39">
        <v>0.66666666666666663</v>
      </c>
      <c r="L291" s="39">
        <v>0.66666666666666663</v>
      </c>
      <c r="M291" s="39">
        <v>0.75</v>
      </c>
      <c r="N291" s="39">
        <v>0.625</v>
      </c>
      <c r="O291" s="39">
        <v>0.66666666666666663</v>
      </c>
      <c r="P291" s="39">
        <v>0.625</v>
      </c>
      <c r="Q291" s="39">
        <v>0.75</v>
      </c>
      <c r="R291" s="44"/>
      <c r="S291" s="45"/>
    </row>
    <row r="292" spans="1:19" ht="12.75" customHeight="1" thickBot="1" x14ac:dyDescent="0.25">
      <c r="A292" s="224"/>
      <c r="B292" s="205"/>
      <c r="C292" s="205"/>
      <c r="D292" s="209"/>
      <c r="E292" s="205"/>
      <c r="F292" s="320">
        <f>G291-F291</f>
        <v>4.166666666666663E-2</v>
      </c>
      <c r="G292" s="320"/>
      <c r="H292" s="320">
        <f>I291-H291</f>
        <v>8.333333333333337E-2</v>
      </c>
      <c r="I292" s="320"/>
      <c r="J292" s="320">
        <f>K291-J291</f>
        <v>4.166666666666663E-2</v>
      </c>
      <c r="K292" s="320"/>
      <c r="L292" s="320">
        <f>M291-L291</f>
        <v>8.333333333333337E-2</v>
      </c>
      <c r="M292" s="320"/>
      <c r="N292" s="320">
        <f>O291-N291</f>
        <v>4.166666666666663E-2</v>
      </c>
      <c r="O292" s="320"/>
      <c r="P292" s="320">
        <f>Q291-P291</f>
        <v>0.125</v>
      </c>
      <c r="Q292" s="320"/>
      <c r="R292" s="233"/>
      <c r="S292" s="407"/>
    </row>
    <row r="293" spans="1:19" ht="43.5" customHeight="1" thickTop="1" x14ac:dyDescent="0.2">
      <c r="A293" s="224"/>
      <c r="B293" s="205"/>
      <c r="C293" s="205"/>
      <c r="D293" s="209">
        <f>SUM(F296:S296)</f>
        <v>0.41666666666666674</v>
      </c>
      <c r="E293" s="214" t="s">
        <v>114</v>
      </c>
      <c r="F293" s="311" t="s">
        <v>79</v>
      </c>
      <c r="G293" s="312"/>
      <c r="H293" s="311" t="s">
        <v>79</v>
      </c>
      <c r="I293" s="312"/>
      <c r="J293" s="311" t="s">
        <v>79</v>
      </c>
      <c r="K293" s="312"/>
      <c r="L293" s="311" t="s">
        <v>79</v>
      </c>
      <c r="M293" s="312"/>
      <c r="N293" s="311" t="s">
        <v>79</v>
      </c>
      <c r="O293" s="312"/>
      <c r="P293" s="311" t="s">
        <v>79</v>
      </c>
      <c r="Q293" s="312"/>
      <c r="R293" s="414"/>
      <c r="S293" s="415"/>
    </row>
    <row r="294" spans="1:19" ht="12.75" customHeight="1" x14ac:dyDescent="0.2">
      <c r="A294" s="224"/>
      <c r="B294" s="205"/>
      <c r="C294" s="205"/>
      <c r="D294" s="216"/>
      <c r="E294" s="205"/>
      <c r="F294" s="279" t="s">
        <v>30</v>
      </c>
      <c r="G294" s="280"/>
      <c r="H294" s="279" t="s">
        <v>30</v>
      </c>
      <c r="I294" s="280"/>
      <c r="J294" s="279" t="s">
        <v>30</v>
      </c>
      <c r="K294" s="280"/>
      <c r="L294" s="279" t="s">
        <v>30</v>
      </c>
      <c r="M294" s="280"/>
      <c r="N294" s="279" t="s">
        <v>30</v>
      </c>
      <c r="O294" s="280"/>
      <c r="P294" s="207" t="s">
        <v>30</v>
      </c>
      <c r="Q294" s="208"/>
      <c r="R294" s="207"/>
      <c r="S294" s="212"/>
    </row>
    <row r="295" spans="1:19" ht="12.75" customHeight="1" x14ac:dyDescent="0.2">
      <c r="A295" s="224"/>
      <c r="B295" s="205"/>
      <c r="C295" s="205"/>
      <c r="D295" s="209"/>
      <c r="E295" s="205"/>
      <c r="F295" s="39">
        <v>0.66666666666666663</v>
      </c>
      <c r="G295" s="39">
        <v>0.75</v>
      </c>
      <c r="H295" s="39">
        <v>0.75</v>
      </c>
      <c r="I295" s="39">
        <v>0.8125</v>
      </c>
      <c r="J295" s="39">
        <v>0.66666666666666663</v>
      </c>
      <c r="K295" s="39">
        <v>0.75</v>
      </c>
      <c r="L295" s="39">
        <v>0.75</v>
      </c>
      <c r="M295" s="39">
        <v>0.8125</v>
      </c>
      <c r="N295" s="39">
        <v>0.66666666666666663</v>
      </c>
      <c r="O295" s="39">
        <v>0.75</v>
      </c>
      <c r="P295" s="39">
        <v>0.625</v>
      </c>
      <c r="Q295" s="39">
        <v>0.66666666666666663</v>
      </c>
      <c r="R295" s="103"/>
      <c r="S295" s="104"/>
    </row>
    <row r="296" spans="1:19" ht="12.75" customHeight="1" thickBot="1" x14ac:dyDescent="0.25">
      <c r="A296" s="224"/>
      <c r="B296" s="205"/>
      <c r="C296" s="205"/>
      <c r="D296" s="209"/>
      <c r="E296" s="205"/>
      <c r="F296" s="320">
        <f>G295-F295</f>
        <v>8.333333333333337E-2</v>
      </c>
      <c r="G296" s="320"/>
      <c r="H296" s="320">
        <f>I295-H295</f>
        <v>6.25E-2</v>
      </c>
      <c r="I296" s="320"/>
      <c r="J296" s="320">
        <f>K295-J295</f>
        <v>8.333333333333337E-2</v>
      </c>
      <c r="K296" s="320"/>
      <c r="L296" s="320">
        <f>M295-L295</f>
        <v>6.25E-2</v>
      </c>
      <c r="M296" s="320"/>
      <c r="N296" s="320">
        <f>O295-N295</f>
        <v>8.333333333333337E-2</v>
      </c>
      <c r="O296" s="320"/>
      <c r="P296" s="320">
        <f>Q295-P295</f>
        <v>4.166666666666663E-2</v>
      </c>
      <c r="Q296" s="320"/>
      <c r="R296" s="233"/>
      <c r="S296" s="407"/>
    </row>
    <row r="297" spans="1:19" ht="39" customHeight="1" thickTop="1" x14ac:dyDescent="0.2">
      <c r="A297" s="224"/>
      <c r="B297" s="205"/>
      <c r="C297" s="205"/>
      <c r="D297" s="209">
        <f>SUM(F300:S300)</f>
        <v>0.66666666666666674</v>
      </c>
      <c r="E297" s="214" t="s">
        <v>117</v>
      </c>
      <c r="F297" s="311" t="s">
        <v>79</v>
      </c>
      <c r="G297" s="312"/>
      <c r="H297" s="311" t="s">
        <v>79</v>
      </c>
      <c r="I297" s="312"/>
      <c r="J297" s="311" t="s">
        <v>79</v>
      </c>
      <c r="K297" s="312"/>
      <c r="L297" s="311" t="s">
        <v>79</v>
      </c>
      <c r="M297" s="312"/>
      <c r="N297" s="311" t="s">
        <v>79</v>
      </c>
      <c r="O297" s="312"/>
      <c r="P297" s="311" t="s">
        <v>79</v>
      </c>
      <c r="Q297" s="312"/>
      <c r="R297" s="414"/>
      <c r="S297" s="415"/>
    </row>
    <row r="298" spans="1:19" ht="15" customHeight="1" x14ac:dyDescent="0.2">
      <c r="A298" s="224"/>
      <c r="B298" s="205"/>
      <c r="C298" s="205"/>
      <c r="D298" s="216"/>
      <c r="E298" s="205"/>
      <c r="F298" s="279" t="s">
        <v>30</v>
      </c>
      <c r="G298" s="280"/>
      <c r="H298" s="279" t="s">
        <v>30</v>
      </c>
      <c r="I298" s="280"/>
      <c r="J298" s="279" t="s">
        <v>30</v>
      </c>
      <c r="K298" s="280"/>
      <c r="L298" s="279" t="s">
        <v>30</v>
      </c>
      <c r="M298" s="280"/>
      <c r="N298" s="279" t="s">
        <v>30</v>
      </c>
      <c r="O298" s="280"/>
      <c r="P298" s="207" t="s">
        <v>30</v>
      </c>
      <c r="Q298" s="208"/>
      <c r="R298" s="207"/>
      <c r="S298" s="212"/>
    </row>
    <row r="299" spans="1:19" ht="15" customHeight="1" x14ac:dyDescent="0.2">
      <c r="A299" s="224"/>
      <c r="B299" s="205"/>
      <c r="C299" s="205"/>
      <c r="D299" s="209"/>
      <c r="E299" s="205"/>
      <c r="F299" s="39">
        <v>0.66666666666666663</v>
      </c>
      <c r="G299" s="39">
        <v>0.79166666666666663</v>
      </c>
      <c r="H299" s="39">
        <v>0.75</v>
      </c>
      <c r="I299" s="39">
        <v>0.83333333333333337</v>
      </c>
      <c r="J299" s="39">
        <v>0.66666666666666663</v>
      </c>
      <c r="K299" s="39">
        <v>0.79166666666666663</v>
      </c>
      <c r="L299" s="39">
        <v>0.75</v>
      </c>
      <c r="M299" s="39">
        <v>0.83333333333333337</v>
      </c>
      <c r="N299" s="39">
        <v>0.66666666666666663</v>
      </c>
      <c r="O299" s="39">
        <v>0.79166666666666663</v>
      </c>
      <c r="P299" s="39">
        <v>0.625</v>
      </c>
      <c r="Q299" s="39">
        <v>0.75</v>
      </c>
      <c r="R299" s="44"/>
      <c r="S299" s="45"/>
    </row>
    <row r="300" spans="1:19" ht="18" customHeight="1" thickBot="1" x14ac:dyDescent="0.25">
      <c r="A300" s="225"/>
      <c r="B300" s="206"/>
      <c r="C300" s="206"/>
      <c r="D300" s="210"/>
      <c r="E300" s="206"/>
      <c r="F300" s="320">
        <f>G299-F299</f>
        <v>0.125</v>
      </c>
      <c r="G300" s="320"/>
      <c r="H300" s="320">
        <f>I299-H299</f>
        <v>8.333333333333337E-2</v>
      </c>
      <c r="I300" s="320"/>
      <c r="J300" s="320">
        <f>K299-J299</f>
        <v>0.125</v>
      </c>
      <c r="K300" s="320"/>
      <c r="L300" s="320">
        <f>M299-L299</f>
        <v>8.333333333333337E-2</v>
      </c>
      <c r="M300" s="320"/>
      <c r="N300" s="320">
        <f>O299-N299</f>
        <v>0.125</v>
      </c>
      <c r="O300" s="320"/>
      <c r="P300" s="320">
        <f>Q299-P299</f>
        <v>0.125</v>
      </c>
      <c r="Q300" s="320"/>
      <c r="R300" s="210"/>
      <c r="S300" s="213"/>
    </row>
    <row r="301" spans="1:19" ht="14.25" customHeight="1" thickTop="1" thickBot="1" x14ac:dyDescent="0.25">
      <c r="A301" s="54"/>
      <c r="B301" s="54"/>
      <c r="C301" s="54"/>
      <c r="D301" s="29"/>
      <c r="E301" s="1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9"/>
      <c r="S301" s="29"/>
    </row>
    <row r="302" spans="1:19" ht="33.75" customHeight="1" thickTop="1" x14ac:dyDescent="0.2">
      <c r="A302" s="223">
        <v>20</v>
      </c>
      <c r="B302" s="204" t="s">
        <v>65</v>
      </c>
      <c r="C302" s="204" t="s">
        <v>62</v>
      </c>
      <c r="D302" s="381">
        <f>SUM(F305:Q305)</f>
        <v>0.41666666666666663</v>
      </c>
      <c r="E302" s="204" t="s">
        <v>130</v>
      </c>
      <c r="F302" s="394"/>
      <c r="G302" s="394"/>
      <c r="H302" s="201" t="s">
        <v>69</v>
      </c>
      <c r="I302" s="202"/>
      <c r="J302" s="394" t="s">
        <v>47</v>
      </c>
      <c r="K302" s="394"/>
      <c r="L302" s="201" t="s">
        <v>69</v>
      </c>
      <c r="M302" s="202"/>
      <c r="N302" s="394"/>
      <c r="O302" s="394"/>
      <c r="P302" s="394" t="s">
        <v>47</v>
      </c>
      <c r="Q302" s="394"/>
      <c r="R302" s="203"/>
      <c r="S302" s="300"/>
    </row>
    <row r="303" spans="1:19" ht="9" customHeight="1" x14ac:dyDescent="0.2">
      <c r="A303" s="224"/>
      <c r="B303" s="205"/>
      <c r="C303" s="205"/>
      <c r="D303" s="275"/>
      <c r="E303" s="205"/>
      <c r="F303" s="416"/>
      <c r="G303" s="417"/>
      <c r="H303" s="311"/>
      <c r="I303" s="312"/>
      <c r="J303" s="416"/>
      <c r="K303" s="417"/>
      <c r="L303" s="416"/>
      <c r="M303" s="417"/>
      <c r="N303" s="416"/>
      <c r="O303" s="417"/>
      <c r="P303" s="416"/>
      <c r="Q303" s="417"/>
      <c r="R303" s="207"/>
      <c r="S303" s="212"/>
    </row>
    <row r="304" spans="1:19" ht="18.75" customHeight="1" x14ac:dyDescent="0.2">
      <c r="A304" s="224"/>
      <c r="B304" s="205"/>
      <c r="C304" s="205"/>
      <c r="D304" s="220"/>
      <c r="E304" s="205"/>
      <c r="F304" s="13"/>
      <c r="G304" s="13"/>
      <c r="H304" s="196">
        <v>0.6875</v>
      </c>
      <c r="I304" s="196">
        <v>0.79166666666666663</v>
      </c>
      <c r="J304" s="196">
        <v>0.79166666666666663</v>
      </c>
      <c r="K304" s="196">
        <v>0.875</v>
      </c>
      <c r="L304" s="196">
        <v>0.6875</v>
      </c>
      <c r="M304" s="196">
        <v>0.79166666666666663</v>
      </c>
      <c r="N304" s="196"/>
      <c r="O304" s="196"/>
      <c r="P304" s="196">
        <v>0.75</v>
      </c>
      <c r="Q304" s="196">
        <v>0.875</v>
      </c>
      <c r="R304" s="13"/>
      <c r="S304" s="15"/>
    </row>
    <row r="305" spans="1:57" ht="17.25" customHeight="1" thickBot="1" x14ac:dyDescent="0.25">
      <c r="A305" s="224"/>
      <c r="B305" s="205"/>
      <c r="C305" s="205"/>
      <c r="D305" s="220"/>
      <c r="E305" s="211"/>
      <c r="F305" s="209"/>
      <c r="G305" s="209"/>
      <c r="H305" s="233">
        <f>I304-H304</f>
        <v>0.10416666666666663</v>
      </c>
      <c r="I305" s="233"/>
      <c r="J305" s="209">
        <f>K304-J304</f>
        <v>8.333333333333337E-2</v>
      </c>
      <c r="K305" s="209"/>
      <c r="L305" s="233">
        <f>M304-L304</f>
        <v>0.10416666666666663</v>
      </c>
      <c r="M305" s="233"/>
      <c r="N305" s="209"/>
      <c r="O305" s="209"/>
      <c r="P305" s="210">
        <f>Q304-P304</f>
        <v>0.125</v>
      </c>
      <c r="Q305" s="210"/>
      <c r="R305" s="233"/>
      <c r="S305" s="407"/>
    </row>
    <row r="306" spans="1:57" ht="32.25" customHeight="1" thickTop="1" x14ac:dyDescent="0.2">
      <c r="A306" s="224"/>
      <c r="B306" s="205"/>
      <c r="C306" s="205"/>
      <c r="D306" s="220">
        <f>SUM(F309:S309)</f>
        <v>0.50000000000000033</v>
      </c>
      <c r="E306" s="252" t="s">
        <v>131</v>
      </c>
      <c r="F306" s="393" t="s">
        <v>47</v>
      </c>
      <c r="G306" s="393"/>
      <c r="H306" s="201" t="s">
        <v>69</v>
      </c>
      <c r="I306" s="202"/>
      <c r="J306" s="394"/>
      <c r="K306" s="394"/>
      <c r="L306" s="201" t="s">
        <v>69</v>
      </c>
      <c r="M306" s="202"/>
      <c r="N306" s="393" t="s">
        <v>47</v>
      </c>
      <c r="O306" s="393"/>
      <c r="P306" s="211" t="s">
        <v>63</v>
      </c>
      <c r="Q306" s="211"/>
      <c r="R306" s="414"/>
      <c r="S306" s="415"/>
    </row>
    <row r="307" spans="1:57" ht="15" customHeight="1" x14ac:dyDescent="0.2">
      <c r="A307" s="224"/>
      <c r="B307" s="205"/>
      <c r="C307" s="205"/>
      <c r="D307" s="220"/>
      <c r="E307" s="252"/>
      <c r="F307" s="14"/>
      <c r="G307" s="14"/>
      <c r="H307" s="416"/>
      <c r="I307" s="417"/>
      <c r="J307" s="416"/>
      <c r="K307" s="417"/>
      <c r="L307" s="416"/>
      <c r="M307" s="417"/>
      <c r="N307" s="416"/>
      <c r="O307" s="417"/>
      <c r="P307" s="416" t="s">
        <v>64</v>
      </c>
      <c r="Q307" s="417"/>
      <c r="R307" s="207"/>
      <c r="S307" s="212"/>
    </row>
    <row r="308" spans="1:57" ht="19.5" customHeight="1" x14ac:dyDescent="0.2">
      <c r="A308" s="224"/>
      <c r="B308" s="205"/>
      <c r="C308" s="205"/>
      <c r="D308" s="220"/>
      <c r="E308" s="252"/>
      <c r="F308" s="13">
        <v>0.79166666666666663</v>
      </c>
      <c r="G308" s="13">
        <v>0.89583333333333337</v>
      </c>
      <c r="H308" s="13">
        <v>0.79166666666666663</v>
      </c>
      <c r="I308" s="197">
        <v>0.89583333333333337</v>
      </c>
      <c r="J308" s="53"/>
      <c r="K308" s="53"/>
      <c r="L308" s="13">
        <v>0.79166666666666663</v>
      </c>
      <c r="M308" s="197">
        <v>0.89583333333333337</v>
      </c>
      <c r="N308" s="197">
        <v>0.79166666666666663</v>
      </c>
      <c r="O308" s="197">
        <v>0.89583333333333337</v>
      </c>
      <c r="P308" s="197">
        <v>0.75</v>
      </c>
      <c r="Q308" s="197">
        <v>0.83333333333333337</v>
      </c>
      <c r="R308" s="13"/>
      <c r="S308" s="15"/>
    </row>
    <row r="309" spans="1:57" ht="18.75" customHeight="1" thickBot="1" x14ac:dyDescent="0.25">
      <c r="A309" s="224"/>
      <c r="B309" s="205"/>
      <c r="C309" s="205"/>
      <c r="D309" s="220"/>
      <c r="E309" s="252"/>
      <c r="F309" s="209">
        <f>G308-F308</f>
        <v>0.10416666666666674</v>
      </c>
      <c r="G309" s="209"/>
      <c r="H309" s="209">
        <f>I308-H308</f>
        <v>0.10416666666666674</v>
      </c>
      <c r="I309" s="209"/>
      <c r="J309" s="209"/>
      <c r="K309" s="209"/>
      <c r="L309" s="209">
        <f>M308-L308</f>
        <v>0.10416666666666674</v>
      </c>
      <c r="M309" s="209"/>
      <c r="N309" s="209">
        <f>O308-N308</f>
        <v>0.10416666666666674</v>
      </c>
      <c r="O309" s="209"/>
      <c r="P309" s="209">
        <f>Q308-P308</f>
        <v>8.333333333333337E-2</v>
      </c>
      <c r="Q309" s="209"/>
      <c r="R309" s="209"/>
      <c r="S309" s="264"/>
    </row>
    <row r="310" spans="1:57" ht="37.5" customHeight="1" thickTop="1" x14ac:dyDescent="0.2">
      <c r="A310" s="224"/>
      <c r="B310" s="205"/>
      <c r="C310" s="205"/>
      <c r="D310" s="220">
        <f>SUM(F313:S313)</f>
        <v>0.50000000000000033</v>
      </c>
      <c r="E310" s="252" t="s">
        <v>132</v>
      </c>
      <c r="F310" s="394" t="s">
        <v>47</v>
      </c>
      <c r="G310" s="394"/>
      <c r="H310" s="201" t="s">
        <v>69</v>
      </c>
      <c r="I310" s="202"/>
      <c r="J310" s="393"/>
      <c r="K310" s="393"/>
      <c r="L310" s="201" t="s">
        <v>69</v>
      </c>
      <c r="M310" s="202"/>
      <c r="N310" s="394" t="s">
        <v>47</v>
      </c>
      <c r="O310" s="394"/>
      <c r="P310" s="203" t="s">
        <v>63</v>
      </c>
      <c r="Q310" s="203"/>
      <c r="R310" s="393"/>
      <c r="S310" s="434"/>
    </row>
    <row r="311" spans="1:57" ht="12" customHeight="1" x14ac:dyDescent="0.2">
      <c r="A311" s="224"/>
      <c r="B311" s="205"/>
      <c r="C311" s="205"/>
      <c r="D311" s="220"/>
      <c r="E311" s="252"/>
      <c r="F311" s="14"/>
      <c r="G311" s="14"/>
      <c r="H311" s="416"/>
      <c r="I311" s="417"/>
      <c r="J311" s="416"/>
      <c r="K311" s="417"/>
      <c r="L311" s="416"/>
      <c r="M311" s="417"/>
      <c r="N311" s="416"/>
      <c r="O311" s="417"/>
      <c r="P311" s="416" t="s">
        <v>64</v>
      </c>
      <c r="Q311" s="417"/>
      <c r="R311" s="207"/>
      <c r="S311" s="212"/>
    </row>
    <row r="312" spans="1:57" ht="18" customHeight="1" x14ac:dyDescent="0.2">
      <c r="A312" s="224"/>
      <c r="B312" s="205"/>
      <c r="C312" s="205"/>
      <c r="D312" s="220"/>
      <c r="E312" s="252"/>
      <c r="F312" s="197">
        <v>0.79166666666666663</v>
      </c>
      <c r="G312" s="197">
        <v>0.89583333333333337</v>
      </c>
      <c r="H312" s="13">
        <v>0.79166666666666663</v>
      </c>
      <c r="I312" s="197">
        <v>0.89583333333333337</v>
      </c>
      <c r="J312" s="53"/>
      <c r="K312" s="53"/>
      <c r="L312" s="13">
        <v>0.79166666666666663</v>
      </c>
      <c r="M312" s="197">
        <v>0.89583333333333337</v>
      </c>
      <c r="N312" s="197">
        <v>0.79166666666666663</v>
      </c>
      <c r="O312" s="197">
        <v>0.89583333333333337</v>
      </c>
      <c r="P312" s="197">
        <v>0.75</v>
      </c>
      <c r="Q312" s="198">
        <v>0.83333333333333337</v>
      </c>
      <c r="R312" s="13"/>
      <c r="S312" s="15"/>
    </row>
    <row r="313" spans="1:57" ht="21.75" customHeight="1" thickBot="1" x14ac:dyDescent="0.25">
      <c r="A313" s="225"/>
      <c r="B313" s="206"/>
      <c r="C313" s="206"/>
      <c r="D313" s="276"/>
      <c r="E313" s="277"/>
      <c r="F313" s="210">
        <f>G312-F312</f>
        <v>0.10416666666666674</v>
      </c>
      <c r="G313" s="210"/>
      <c r="H313" s="210">
        <f>I312-H312</f>
        <v>0.10416666666666674</v>
      </c>
      <c r="I313" s="210"/>
      <c r="J313" s="210"/>
      <c r="K313" s="210"/>
      <c r="L313" s="210">
        <f>M312-L312</f>
        <v>0.10416666666666674</v>
      </c>
      <c r="M313" s="210"/>
      <c r="N313" s="210">
        <f>O312-N312</f>
        <v>0.10416666666666674</v>
      </c>
      <c r="O313" s="210"/>
      <c r="P313" s="210">
        <f>Q312-P312</f>
        <v>8.333333333333337E-2</v>
      </c>
      <c r="Q313" s="210"/>
      <c r="R313" s="282"/>
      <c r="S313" s="285"/>
    </row>
    <row r="314" spans="1:57" ht="10.15" customHeight="1" thickTop="1" thickBot="1" x14ac:dyDescent="0.25">
      <c r="A314" s="16"/>
      <c r="B314" s="193"/>
      <c r="C314" s="16"/>
      <c r="D314" s="29"/>
      <c r="E314" s="193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:57" ht="30" customHeight="1" thickTop="1" x14ac:dyDescent="0.2">
      <c r="A315" s="223">
        <v>21</v>
      </c>
      <c r="B315" s="204" t="s">
        <v>19</v>
      </c>
      <c r="C315" s="204" t="s">
        <v>16</v>
      </c>
      <c r="D315" s="260">
        <f>SUM(F318:S318)</f>
        <v>0.25000000000000011</v>
      </c>
      <c r="E315" s="203" t="s">
        <v>163</v>
      </c>
      <c r="F315" s="269" t="s">
        <v>80</v>
      </c>
      <c r="G315" s="270"/>
      <c r="H315" s="269"/>
      <c r="I315" s="270"/>
      <c r="J315" s="269" t="s">
        <v>80</v>
      </c>
      <c r="K315" s="270"/>
      <c r="L315" s="428"/>
      <c r="M315" s="429"/>
      <c r="N315" s="269" t="s">
        <v>80</v>
      </c>
      <c r="O315" s="270"/>
      <c r="P315" s="428"/>
      <c r="Q315" s="429"/>
      <c r="R315" s="428"/>
      <c r="S315" s="430"/>
    </row>
    <row r="316" spans="1:57" ht="15" customHeight="1" x14ac:dyDescent="0.2">
      <c r="A316" s="224"/>
      <c r="B316" s="205"/>
      <c r="C316" s="205"/>
      <c r="D316" s="216"/>
      <c r="E316" s="211"/>
      <c r="F316" s="207" t="s">
        <v>60</v>
      </c>
      <c r="G316" s="208"/>
      <c r="H316" s="207"/>
      <c r="I316" s="208"/>
      <c r="J316" s="207" t="s">
        <v>60</v>
      </c>
      <c r="K316" s="208"/>
      <c r="L316" s="207"/>
      <c r="M316" s="208"/>
      <c r="N316" s="207" t="s">
        <v>60</v>
      </c>
      <c r="O316" s="208"/>
      <c r="P316" s="207"/>
      <c r="Q316" s="208"/>
      <c r="R316" s="207"/>
      <c r="S316" s="212"/>
    </row>
    <row r="317" spans="1:57" ht="15.75" customHeight="1" x14ac:dyDescent="0.2">
      <c r="A317" s="224"/>
      <c r="B317" s="205"/>
      <c r="C317" s="205"/>
      <c r="D317" s="209"/>
      <c r="E317" s="252"/>
      <c r="F317" s="8">
        <v>0.75</v>
      </c>
      <c r="G317" s="178">
        <v>0.83333333333333337</v>
      </c>
      <c r="H317" s="8"/>
      <c r="I317" s="8"/>
      <c r="J317" s="178">
        <v>0.75</v>
      </c>
      <c r="K317" s="178">
        <v>0.83333333333333337</v>
      </c>
      <c r="L317" s="8"/>
      <c r="M317" s="8"/>
      <c r="N317" s="178">
        <v>0.75</v>
      </c>
      <c r="O317" s="178">
        <v>0.83333333333333337</v>
      </c>
      <c r="P317" s="8"/>
      <c r="Q317" s="8"/>
      <c r="R317" s="8"/>
      <c r="S317" s="9"/>
    </row>
    <row r="318" spans="1:57" s="10" customFormat="1" ht="15" customHeight="1" thickBot="1" x14ac:dyDescent="0.25">
      <c r="A318" s="224"/>
      <c r="B318" s="205"/>
      <c r="C318" s="205"/>
      <c r="D318" s="233"/>
      <c r="E318" s="214"/>
      <c r="F318" s="330">
        <f>G317-F317</f>
        <v>8.333333333333337E-2</v>
      </c>
      <c r="G318" s="330"/>
      <c r="H318" s="330"/>
      <c r="I318" s="330"/>
      <c r="J318" s="330">
        <f>K317-J317</f>
        <v>8.333333333333337E-2</v>
      </c>
      <c r="K318" s="330"/>
      <c r="L318" s="330"/>
      <c r="M318" s="330"/>
      <c r="N318" s="330">
        <f>O317-N317</f>
        <v>8.333333333333337E-2</v>
      </c>
      <c r="O318" s="330"/>
      <c r="P318" s="209"/>
      <c r="Q318" s="209"/>
      <c r="R318" s="432"/>
      <c r="S318" s="433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26.25" customHeight="1" thickTop="1" x14ac:dyDescent="0.2">
      <c r="A319" s="224"/>
      <c r="B319" s="205"/>
      <c r="C319" s="205"/>
      <c r="D319" s="209">
        <f>SUM(F322:S322)</f>
        <v>0.25000000000000011</v>
      </c>
      <c r="E319" s="252" t="s">
        <v>164</v>
      </c>
      <c r="F319" s="269" t="s">
        <v>80</v>
      </c>
      <c r="G319" s="270"/>
      <c r="H319" s="262"/>
      <c r="I319" s="263"/>
      <c r="J319" s="269" t="s">
        <v>80</v>
      </c>
      <c r="K319" s="270"/>
      <c r="L319" s="262"/>
      <c r="M319" s="263"/>
      <c r="N319" s="269" t="s">
        <v>80</v>
      </c>
      <c r="O319" s="270"/>
      <c r="P319" s="262"/>
      <c r="Q319" s="263"/>
      <c r="R319" s="412"/>
      <c r="S319" s="413"/>
    </row>
    <row r="320" spans="1:57" ht="15" customHeight="1" x14ac:dyDescent="0.2">
      <c r="A320" s="224"/>
      <c r="B320" s="205"/>
      <c r="C320" s="205"/>
      <c r="D320" s="216"/>
      <c r="E320" s="211"/>
      <c r="F320" s="207" t="s">
        <v>60</v>
      </c>
      <c r="G320" s="208"/>
      <c r="H320" s="207"/>
      <c r="I320" s="208"/>
      <c r="J320" s="207" t="s">
        <v>60</v>
      </c>
      <c r="K320" s="208"/>
      <c r="L320" s="207"/>
      <c r="M320" s="208"/>
      <c r="N320" s="207" t="s">
        <v>60</v>
      </c>
      <c r="O320" s="208"/>
      <c r="P320" s="207"/>
      <c r="Q320" s="208"/>
      <c r="R320" s="207"/>
      <c r="S320" s="212"/>
    </row>
    <row r="321" spans="1:19" ht="15" customHeight="1" x14ac:dyDescent="0.2">
      <c r="A321" s="224"/>
      <c r="B321" s="205"/>
      <c r="C321" s="205"/>
      <c r="D321" s="209"/>
      <c r="E321" s="252"/>
      <c r="F321" s="178">
        <v>0.75</v>
      </c>
      <c r="G321" s="178">
        <v>0.83333333333333337</v>
      </c>
      <c r="H321" s="175"/>
      <c r="I321" s="175"/>
      <c r="J321" s="178">
        <v>0.75</v>
      </c>
      <c r="K321" s="178">
        <v>0.83333333333333337</v>
      </c>
      <c r="L321" s="175"/>
      <c r="M321" s="175"/>
      <c r="N321" s="178">
        <v>0.75</v>
      </c>
      <c r="O321" s="178">
        <v>0.83333333333333337</v>
      </c>
      <c r="P321" s="8"/>
      <c r="Q321" s="8"/>
      <c r="R321" s="8"/>
      <c r="S321" s="9"/>
    </row>
    <row r="322" spans="1:19" ht="17.25" customHeight="1" thickBot="1" x14ac:dyDescent="0.25">
      <c r="A322" s="224"/>
      <c r="B322" s="205"/>
      <c r="C322" s="205"/>
      <c r="D322" s="209"/>
      <c r="E322" s="252"/>
      <c r="F322" s="246">
        <f>G321-F321</f>
        <v>8.333333333333337E-2</v>
      </c>
      <c r="G322" s="246"/>
      <c r="H322" s="330"/>
      <c r="I322" s="330"/>
      <c r="J322" s="246">
        <f>K321-J321</f>
        <v>8.333333333333337E-2</v>
      </c>
      <c r="K322" s="246"/>
      <c r="L322" s="330"/>
      <c r="M322" s="330"/>
      <c r="N322" s="246">
        <f>O321-N321</f>
        <v>8.333333333333337E-2</v>
      </c>
      <c r="O322" s="246"/>
      <c r="P322" s="330"/>
      <c r="Q322" s="330"/>
      <c r="R322" s="330"/>
      <c r="S322" s="411"/>
    </row>
    <row r="323" spans="1:19" ht="26.25" customHeight="1" thickTop="1" x14ac:dyDescent="0.2">
      <c r="A323" s="224"/>
      <c r="B323" s="205"/>
      <c r="C323" s="205"/>
      <c r="D323" s="216">
        <f>SUM(F326:S326)</f>
        <v>0.25000000000000011</v>
      </c>
      <c r="E323" s="205" t="s">
        <v>165</v>
      </c>
      <c r="F323" s="412" t="s">
        <v>80</v>
      </c>
      <c r="G323" s="412"/>
      <c r="H323" s="412"/>
      <c r="I323" s="412"/>
      <c r="J323" s="412" t="s">
        <v>80</v>
      </c>
      <c r="K323" s="412"/>
      <c r="L323" s="412"/>
      <c r="M323" s="412"/>
      <c r="N323" s="412" t="s">
        <v>80</v>
      </c>
      <c r="O323" s="412"/>
      <c r="P323" s="412"/>
      <c r="Q323" s="412"/>
      <c r="R323" s="412"/>
      <c r="S323" s="413"/>
    </row>
    <row r="324" spans="1:19" ht="15" customHeight="1" x14ac:dyDescent="0.2">
      <c r="A324" s="224"/>
      <c r="B324" s="205"/>
      <c r="C324" s="205"/>
      <c r="D324" s="209"/>
      <c r="E324" s="205"/>
      <c r="F324" s="207" t="s">
        <v>60</v>
      </c>
      <c r="G324" s="208"/>
      <c r="H324" s="207"/>
      <c r="I324" s="208"/>
      <c r="J324" s="207" t="s">
        <v>60</v>
      </c>
      <c r="K324" s="208"/>
      <c r="L324" s="207"/>
      <c r="M324" s="208"/>
      <c r="N324" s="207" t="s">
        <v>60</v>
      </c>
      <c r="O324" s="208"/>
      <c r="P324" s="207"/>
      <c r="Q324" s="208"/>
      <c r="R324" s="207"/>
      <c r="S324" s="212"/>
    </row>
    <row r="325" spans="1:19" ht="17.25" customHeight="1" x14ac:dyDescent="0.2">
      <c r="A325" s="224"/>
      <c r="B325" s="205"/>
      <c r="C325" s="205"/>
      <c r="D325" s="209"/>
      <c r="E325" s="205"/>
      <c r="F325" s="178">
        <v>0.75</v>
      </c>
      <c r="G325" s="178">
        <v>0.83333333333333337</v>
      </c>
      <c r="H325" s="175"/>
      <c r="I325" s="175"/>
      <c r="J325" s="178">
        <v>0.75</v>
      </c>
      <c r="K325" s="178">
        <v>0.83333333333333337</v>
      </c>
      <c r="L325" s="175"/>
      <c r="M325" s="175"/>
      <c r="N325" s="178">
        <v>0.75</v>
      </c>
      <c r="O325" s="178">
        <v>0.83333333333333337</v>
      </c>
      <c r="P325" s="8"/>
      <c r="Q325" s="8"/>
      <c r="R325" s="34"/>
      <c r="S325" s="9"/>
    </row>
    <row r="326" spans="1:19" ht="18" customHeight="1" thickBot="1" x14ac:dyDescent="0.25">
      <c r="A326" s="225"/>
      <c r="B326" s="206"/>
      <c r="C326" s="206"/>
      <c r="D326" s="210"/>
      <c r="E326" s="206"/>
      <c r="F326" s="246">
        <f>G325-F325</f>
        <v>8.333333333333337E-2</v>
      </c>
      <c r="G326" s="248"/>
      <c r="H326" s="246"/>
      <c r="I326" s="246"/>
      <c r="J326" s="246">
        <f>K325-J325</f>
        <v>8.333333333333337E-2</v>
      </c>
      <c r="K326" s="246"/>
      <c r="L326" s="246"/>
      <c r="M326" s="246"/>
      <c r="N326" s="246">
        <f>O325-N325</f>
        <v>8.333333333333337E-2</v>
      </c>
      <c r="O326" s="246"/>
      <c r="P326" s="246"/>
      <c r="Q326" s="246"/>
      <c r="R326" s="246"/>
      <c r="S326" s="247"/>
    </row>
    <row r="327" spans="1:19" s="138" customFormat="1" ht="18" customHeight="1" thickTop="1" thickBot="1" x14ac:dyDescent="0.25">
      <c r="A327" s="99"/>
      <c r="B327" s="99"/>
      <c r="C327" s="99"/>
      <c r="D327" s="100"/>
      <c r="E327" s="99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</row>
    <row r="328" spans="1:19" s="138" customFormat="1" ht="28.5" customHeight="1" thickTop="1" x14ac:dyDescent="0.2">
      <c r="A328" s="204">
        <v>22</v>
      </c>
      <c r="B328" s="204" t="s">
        <v>135</v>
      </c>
      <c r="C328" s="204" t="s">
        <v>16</v>
      </c>
      <c r="D328" s="260">
        <f>SUM(F331:S331)</f>
        <v>0.1875</v>
      </c>
      <c r="E328" s="204" t="s">
        <v>136</v>
      </c>
      <c r="F328" s="251" t="s">
        <v>80</v>
      </c>
      <c r="G328" s="251"/>
      <c r="H328" s="251"/>
      <c r="I328" s="251"/>
      <c r="J328" s="251" t="s">
        <v>80</v>
      </c>
      <c r="K328" s="251"/>
      <c r="L328" s="251"/>
      <c r="M328" s="251"/>
      <c r="N328" s="251" t="s">
        <v>80</v>
      </c>
      <c r="O328" s="251"/>
      <c r="P328" s="251"/>
      <c r="Q328" s="251"/>
      <c r="R328" s="251"/>
      <c r="S328" s="254"/>
    </row>
    <row r="329" spans="1:19" s="138" customFormat="1" ht="18" customHeight="1" x14ac:dyDescent="0.2">
      <c r="A329" s="205"/>
      <c r="B329" s="205"/>
      <c r="C329" s="205"/>
      <c r="D329" s="209"/>
      <c r="E329" s="205"/>
      <c r="F329" s="207" t="s">
        <v>60</v>
      </c>
      <c r="G329" s="208"/>
      <c r="H329" s="207"/>
      <c r="I329" s="208"/>
      <c r="J329" s="207" t="s">
        <v>60</v>
      </c>
      <c r="K329" s="208"/>
      <c r="L329" s="207"/>
      <c r="M329" s="208"/>
      <c r="N329" s="207" t="s">
        <v>60</v>
      </c>
      <c r="O329" s="208"/>
      <c r="P329" s="207"/>
      <c r="Q329" s="208"/>
      <c r="R329" s="207"/>
      <c r="S329" s="212"/>
    </row>
    <row r="330" spans="1:19" s="138" customFormat="1" ht="18" customHeight="1" x14ac:dyDescent="0.2">
      <c r="A330" s="205"/>
      <c r="B330" s="205"/>
      <c r="C330" s="205"/>
      <c r="D330" s="209"/>
      <c r="E330" s="205"/>
      <c r="F330" s="176">
        <v>0.77083333333333337</v>
      </c>
      <c r="G330" s="176">
        <v>0.83333333333333337</v>
      </c>
      <c r="H330" s="8"/>
      <c r="I330" s="8"/>
      <c r="J330" s="177">
        <v>0.77083333333333337</v>
      </c>
      <c r="K330" s="177">
        <v>0.83333333333333337</v>
      </c>
      <c r="L330" s="8"/>
      <c r="M330" s="8"/>
      <c r="N330" s="178">
        <v>0.77083333333333337</v>
      </c>
      <c r="O330" s="178">
        <v>0.83333333333333337</v>
      </c>
      <c r="P330" s="8"/>
      <c r="Q330" s="8"/>
      <c r="R330" s="34"/>
      <c r="S330" s="9"/>
    </row>
    <row r="331" spans="1:19" s="138" customFormat="1" ht="18" customHeight="1" thickBot="1" x14ac:dyDescent="0.25">
      <c r="A331" s="206"/>
      <c r="B331" s="206"/>
      <c r="C331" s="206"/>
      <c r="D331" s="210"/>
      <c r="E331" s="206"/>
      <c r="F331" s="246">
        <f>G330-F330</f>
        <v>6.25E-2</v>
      </c>
      <c r="G331" s="248"/>
      <c r="H331" s="246"/>
      <c r="I331" s="246"/>
      <c r="J331" s="246">
        <f>K330-J330</f>
        <v>6.25E-2</v>
      </c>
      <c r="K331" s="246"/>
      <c r="L331" s="246"/>
      <c r="M331" s="246"/>
      <c r="N331" s="246">
        <f>O330-N330</f>
        <v>6.25E-2</v>
      </c>
      <c r="O331" s="246"/>
      <c r="P331" s="246"/>
      <c r="Q331" s="246"/>
      <c r="R331" s="246"/>
      <c r="S331" s="247"/>
    </row>
    <row r="332" spans="1:19" s="138" customFormat="1" ht="10.15" customHeight="1" thickTop="1" thickBot="1" x14ac:dyDescent="0.25">
      <c r="B332" s="14"/>
      <c r="D332" s="14"/>
      <c r="E332" s="14"/>
    </row>
    <row r="333" spans="1:19" s="138" customFormat="1" ht="41.25" customHeight="1" thickTop="1" x14ac:dyDescent="0.2">
      <c r="A333" s="316">
        <v>23</v>
      </c>
      <c r="B333" s="321" t="s">
        <v>23</v>
      </c>
      <c r="C333" s="324" t="s">
        <v>24</v>
      </c>
      <c r="D333" s="229">
        <f>SUM(F336:S336)</f>
        <v>0.41666666666666674</v>
      </c>
      <c r="E333" s="203" t="s">
        <v>190</v>
      </c>
      <c r="F333" s="269" t="s">
        <v>77</v>
      </c>
      <c r="G333" s="270"/>
      <c r="H333" s="269"/>
      <c r="I333" s="270"/>
      <c r="J333" s="269" t="s">
        <v>77</v>
      </c>
      <c r="K333" s="270"/>
      <c r="L333" s="269"/>
      <c r="M333" s="270"/>
      <c r="N333" s="269" t="s">
        <v>77</v>
      </c>
      <c r="O333" s="270"/>
      <c r="P333" s="269" t="s">
        <v>77</v>
      </c>
      <c r="Q333" s="270"/>
      <c r="R333" s="269"/>
      <c r="S333" s="271"/>
    </row>
    <row r="334" spans="1:19" s="138" customFormat="1" ht="15" customHeight="1" x14ac:dyDescent="0.2">
      <c r="A334" s="317"/>
      <c r="B334" s="322"/>
      <c r="C334" s="325"/>
      <c r="D334" s="215"/>
      <c r="E334" s="211"/>
      <c r="F334" s="279" t="s">
        <v>28</v>
      </c>
      <c r="G334" s="280"/>
      <c r="H334" s="279"/>
      <c r="I334" s="280"/>
      <c r="J334" s="279" t="s">
        <v>28</v>
      </c>
      <c r="K334" s="280"/>
      <c r="L334" s="279"/>
      <c r="M334" s="280"/>
      <c r="N334" s="279" t="s">
        <v>28</v>
      </c>
      <c r="O334" s="280"/>
      <c r="P334" s="279" t="s">
        <v>28</v>
      </c>
      <c r="Q334" s="280"/>
      <c r="R334" s="279"/>
      <c r="S334" s="427"/>
    </row>
    <row r="335" spans="1:19" ht="18" customHeight="1" x14ac:dyDescent="0.2">
      <c r="A335" s="317"/>
      <c r="B335" s="322"/>
      <c r="C335" s="325"/>
      <c r="D335" s="215"/>
      <c r="E335" s="252"/>
      <c r="F335" s="8">
        <v>0.75</v>
      </c>
      <c r="G335" s="8">
        <v>0.875</v>
      </c>
      <c r="H335" s="8"/>
      <c r="I335" s="8"/>
      <c r="J335" s="8">
        <v>0.75</v>
      </c>
      <c r="K335" s="8">
        <v>0.875</v>
      </c>
      <c r="L335" s="8"/>
      <c r="M335" s="8"/>
      <c r="N335" s="8">
        <v>0.75</v>
      </c>
      <c r="O335" s="8">
        <v>0.875</v>
      </c>
      <c r="P335" s="8">
        <v>0.66666666666666663</v>
      </c>
      <c r="Q335" s="8">
        <v>0.70833333333333337</v>
      </c>
      <c r="R335" s="8"/>
      <c r="S335" s="9"/>
    </row>
    <row r="336" spans="1:19" ht="15.75" customHeight="1" thickBot="1" x14ac:dyDescent="0.25">
      <c r="A336" s="317"/>
      <c r="B336" s="322"/>
      <c r="C336" s="325"/>
      <c r="D336" s="216"/>
      <c r="E336" s="252"/>
      <c r="F336" s="437">
        <f>G335-F335</f>
        <v>0.125</v>
      </c>
      <c r="G336" s="437"/>
      <c r="H336" s="330"/>
      <c r="I336" s="330"/>
      <c r="J336" s="425">
        <f>K335-J335</f>
        <v>0.125</v>
      </c>
      <c r="K336" s="426"/>
      <c r="L336" s="330"/>
      <c r="M336" s="330"/>
      <c r="N336" s="437">
        <f>O335-N335</f>
        <v>0.125</v>
      </c>
      <c r="O336" s="437"/>
      <c r="P336" s="246">
        <f>Q335-P335</f>
        <v>4.1666666666666741E-2</v>
      </c>
      <c r="Q336" s="246"/>
      <c r="R336" s="437"/>
      <c r="S336" s="445"/>
    </row>
    <row r="337" spans="1:19" ht="45" customHeight="1" thickTop="1" x14ac:dyDescent="0.2">
      <c r="A337" s="317"/>
      <c r="B337" s="322"/>
      <c r="C337" s="325"/>
      <c r="D337" s="233">
        <f>SUM(F340:S340)</f>
        <v>0.41666666666666674</v>
      </c>
      <c r="E337" s="252" t="s">
        <v>189</v>
      </c>
      <c r="F337" s="269" t="s">
        <v>77</v>
      </c>
      <c r="G337" s="270"/>
      <c r="H337" s="221"/>
      <c r="I337" s="221"/>
      <c r="J337" s="269" t="s">
        <v>77</v>
      </c>
      <c r="K337" s="270"/>
      <c r="L337" s="221"/>
      <c r="M337" s="221"/>
      <c r="N337" s="269" t="s">
        <v>77</v>
      </c>
      <c r="O337" s="270"/>
      <c r="P337" s="269" t="s">
        <v>77</v>
      </c>
      <c r="Q337" s="270"/>
      <c r="R337" s="221"/>
      <c r="S337" s="424"/>
    </row>
    <row r="338" spans="1:19" ht="15.75" customHeight="1" x14ac:dyDescent="0.2">
      <c r="A338" s="317"/>
      <c r="B338" s="322"/>
      <c r="C338" s="325"/>
      <c r="D338" s="215"/>
      <c r="E338" s="252"/>
      <c r="F338" s="221" t="s">
        <v>28</v>
      </c>
      <c r="G338" s="221"/>
      <c r="H338" s="221"/>
      <c r="I338" s="221"/>
      <c r="J338" s="221" t="s">
        <v>28</v>
      </c>
      <c r="K338" s="221"/>
      <c r="L338" s="221"/>
      <c r="M338" s="221"/>
      <c r="N338" s="221" t="s">
        <v>28</v>
      </c>
      <c r="O338" s="221"/>
      <c r="P338" s="279" t="s">
        <v>28</v>
      </c>
      <c r="Q338" s="280"/>
      <c r="R338" s="279"/>
      <c r="S338" s="427"/>
    </row>
    <row r="339" spans="1:19" ht="16.5" customHeight="1" x14ac:dyDescent="0.2">
      <c r="A339" s="317"/>
      <c r="B339" s="322"/>
      <c r="C339" s="325"/>
      <c r="D339" s="215"/>
      <c r="E339" s="252"/>
      <c r="F339" s="178">
        <v>0.75</v>
      </c>
      <c r="G339" s="178">
        <v>0.875</v>
      </c>
      <c r="H339" s="8"/>
      <c r="I339" s="8"/>
      <c r="J339" s="178">
        <v>0.75</v>
      </c>
      <c r="K339" s="178">
        <v>0.875</v>
      </c>
      <c r="L339" s="8"/>
      <c r="M339" s="8"/>
      <c r="N339" s="178">
        <v>0.75</v>
      </c>
      <c r="O339" s="178">
        <v>0.875</v>
      </c>
      <c r="P339" s="178">
        <v>0.66666666666666663</v>
      </c>
      <c r="Q339" s="178">
        <v>0.70833333333333337</v>
      </c>
      <c r="R339" s="8"/>
      <c r="S339" s="9"/>
    </row>
    <row r="340" spans="1:19" ht="15.75" customHeight="1" thickBot="1" x14ac:dyDescent="0.25">
      <c r="A340" s="317"/>
      <c r="B340" s="322"/>
      <c r="C340" s="325"/>
      <c r="D340" s="216"/>
      <c r="E340" s="252"/>
      <c r="F340" s="246">
        <f>G339-F339</f>
        <v>0.125</v>
      </c>
      <c r="G340" s="246"/>
      <c r="H340" s="330"/>
      <c r="I340" s="330"/>
      <c r="J340" s="246">
        <f>K339-J339</f>
        <v>0.125</v>
      </c>
      <c r="K340" s="246"/>
      <c r="L340" s="330"/>
      <c r="M340" s="330"/>
      <c r="N340" s="246">
        <f>O339-N339</f>
        <v>0.125</v>
      </c>
      <c r="O340" s="246"/>
      <c r="P340" s="246">
        <f>Q339-P339</f>
        <v>4.1666666666666741E-2</v>
      </c>
      <c r="Q340" s="246"/>
      <c r="R340" s="330"/>
      <c r="S340" s="411"/>
    </row>
    <row r="341" spans="1:19" ht="42.75" customHeight="1" thickTop="1" x14ac:dyDescent="0.2">
      <c r="A341" s="317"/>
      <c r="B341" s="322"/>
      <c r="C341" s="325"/>
      <c r="D341" s="216">
        <f>SUM(F344:S344)</f>
        <v>0.25000000000000011</v>
      </c>
      <c r="E341" s="327" t="s">
        <v>191</v>
      </c>
      <c r="F341" s="269" t="s">
        <v>77</v>
      </c>
      <c r="G341" s="270"/>
      <c r="H341" s="211"/>
      <c r="I341" s="211"/>
      <c r="J341" s="269" t="s">
        <v>77</v>
      </c>
      <c r="K341" s="270"/>
      <c r="L341" s="262"/>
      <c r="M341" s="263"/>
      <c r="N341" s="269" t="s">
        <v>77</v>
      </c>
      <c r="O341" s="270"/>
      <c r="P341" s="262"/>
      <c r="Q341" s="263"/>
      <c r="R341" s="262"/>
      <c r="S341" s="341"/>
    </row>
    <row r="342" spans="1:19" ht="15" customHeight="1" x14ac:dyDescent="0.2">
      <c r="A342" s="317"/>
      <c r="B342" s="322"/>
      <c r="C342" s="325"/>
      <c r="D342" s="209"/>
      <c r="E342" s="328"/>
      <c r="F342" s="221" t="s">
        <v>28</v>
      </c>
      <c r="G342" s="221"/>
      <c r="H342" s="207"/>
      <c r="I342" s="208"/>
      <c r="J342" s="221" t="s">
        <v>28</v>
      </c>
      <c r="K342" s="221"/>
      <c r="L342" s="207"/>
      <c r="M342" s="208"/>
      <c r="N342" s="221" t="s">
        <v>28</v>
      </c>
      <c r="O342" s="221"/>
      <c r="P342" s="207"/>
      <c r="Q342" s="208"/>
      <c r="R342" s="207"/>
      <c r="S342" s="212"/>
    </row>
    <row r="343" spans="1:19" ht="15" customHeight="1" x14ac:dyDescent="0.2">
      <c r="A343" s="317"/>
      <c r="B343" s="322"/>
      <c r="C343" s="325"/>
      <c r="D343" s="209"/>
      <c r="E343" s="328"/>
      <c r="F343" s="8">
        <v>0.66666666666666663</v>
      </c>
      <c r="G343" s="8">
        <v>0.75</v>
      </c>
      <c r="H343" s="36"/>
      <c r="I343" s="36"/>
      <c r="J343" s="8">
        <v>0.66666666666666663</v>
      </c>
      <c r="K343" s="8">
        <v>0.75</v>
      </c>
      <c r="L343" s="36"/>
      <c r="M343" s="36"/>
      <c r="N343" s="8">
        <v>0.66666666666666663</v>
      </c>
      <c r="O343" s="8">
        <v>0.75</v>
      </c>
      <c r="P343" s="36"/>
      <c r="Q343" s="36"/>
      <c r="R343" s="8"/>
      <c r="S343" s="9"/>
    </row>
    <row r="344" spans="1:19" ht="15.75" customHeight="1" thickBot="1" x14ac:dyDescent="0.25">
      <c r="A344" s="318"/>
      <c r="B344" s="323"/>
      <c r="C344" s="326"/>
      <c r="D344" s="210"/>
      <c r="E344" s="329"/>
      <c r="F344" s="246">
        <f>G343-F343</f>
        <v>8.333333333333337E-2</v>
      </c>
      <c r="G344" s="246"/>
      <c r="H344" s="256"/>
      <c r="I344" s="257"/>
      <c r="J344" s="246">
        <f>K343-J343</f>
        <v>8.333333333333337E-2</v>
      </c>
      <c r="K344" s="246"/>
      <c r="L344" s="256"/>
      <c r="M344" s="257"/>
      <c r="N344" s="246">
        <f>O343-N343</f>
        <v>8.333333333333337E-2</v>
      </c>
      <c r="O344" s="246"/>
      <c r="P344" s="256"/>
      <c r="Q344" s="257"/>
      <c r="R344" s="256"/>
      <c r="S344" s="410"/>
    </row>
    <row r="345" spans="1:19" ht="18.600000000000001" customHeight="1" thickTop="1" thickBot="1" x14ac:dyDescent="0.25">
      <c r="A345" s="7"/>
      <c r="B345" s="70"/>
      <c r="C345" s="33"/>
      <c r="D345" s="69"/>
      <c r="E345" s="193"/>
      <c r="F345" s="2"/>
      <c r="G345" s="4"/>
      <c r="H345" s="2"/>
      <c r="I345" s="2"/>
      <c r="J345" s="28"/>
      <c r="K345" s="28"/>
      <c r="L345" s="2"/>
      <c r="M345" s="2"/>
      <c r="N345" s="2"/>
      <c r="O345" s="2"/>
      <c r="P345" s="2"/>
      <c r="Q345" s="2"/>
      <c r="R345" s="2"/>
      <c r="S345" s="2"/>
    </row>
    <row r="346" spans="1:19" ht="39" customHeight="1" thickTop="1" x14ac:dyDescent="0.2">
      <c r="A346" s="223">
        <v>24</v>
      </c>
      <c r="B346" s="204" t="s">
        <v>32</v>
      </c>
      <c r="C346" s="204" t="s">
        <v>33</v>
      </c>
      <c r="D346" s="260">
        <f>SUM(H349:S349)</f>
        <v>0.1875</v>
      </c>
      <c r="E346" s="203" t="s">
        <v>133</v>
      </c>
      <c r="F346" s="203"/>
      <c r="G346" s="203"/>
      <c r="H346" s="269" t="s">
        <v>77</v>
      </c>
      <c r="I346" s="270"/>
      <c r="J346" s="203"/>
      <c r="K346" s="203"/>
      <c r="L346" s="269" t="s">
        <v>77</v>
      </c>
      <c r="M346" s="270"/>
      <c r="N346" s="203"/>
      <c r="O346" s="203"/>
      <c r="P346" s="269" t="s">
        <v>77</v>
      </c>
      <c r="Q346" s="270"/>
      <c r="R346" s="203"/>
      <c r="S346" s="300"/>
    </row>
    <row r="347" spans="1:19" ht="16.5" customHeight="1" x14ac:dyDescent="0.2">
      <c r="A347" s="224"/>
      <c r="B347" s="205"/>
      <c r="C347" s="205"/>
      <c r="D347" s="209"/>
      <c r="E347" s="252"/>
      <c r="F347" s="207"/>
      <c r="G347" s="208"/>
      <c r="H347" s="252" t="s">
        <v>28</v>
      </c>
      <c r="I347" s="252"/>
      <c r="J347" s="207"/>
      <c r="K347" s="208"/>
      <c r="L347" s="252" t="s">
        <v>28</v>
      </c>
      <c r="M347" s="252"/>
      <c r="N347" s="207"/>
      <c r="O347" s="208"/>
      <c r="P347" s="252" t="s">
        <v>28</v>
      </c>
      <c r="Q347" s="252"/>
      <c r="R347" s="252"/>
      <c r="S347" s="253"/>
    </row>
    <row r="348" spans="1:19" ht="18" customHeight="1" x14ac:dyDescent="0.2">
      <c r="A348" s="224"/>
      <c r="B348" s="205"/>
      <c r="C348" s="205"/>
      <c r="D348" s="209"/>
      <c r="E348" s="252"/>
      <c r="F348" s="13"/>
      <c r="G348" s="13"/>
      <c r="H348" s="127">
        <v>0.66666666666666663</v>
      </c>
      <c r="I348" s="127">
        <v>0.72916666666666663</v>
      </c>
      <c r="J348" s="13"/>
      <c r="K348" s="13"/>
      <c r="L348" s="127">
        <v>0.66666666666666663</v>
      </c>
      <c r="M348" s="127">
        <v>0.72916666666666663</v>
      </c>
      <c r="N348" s="13"/>
      <c r="O348" s="13"/>
      <c r="P348" s="127">
        <v>0.66666666666666663</v>
      </c>
      <c r="Q348" s="127">
        <v>0.72916666666666663</v>
      </c>
      <c r="R348" s="13"/>
      <c r="S348" s="15"/>
    </row>
    <row r="349" spans="1:19" ht="16.5" customHeight="1" thickBot="1" x14ac:dyDescent="0.25">
      <c r="A349" s="224"/>
      <c r="B349" s="205"/>
      <c r="C349" s="205"/>
      <c r="D349" s="209"/>
      <c r="E349" s="252"/>
      <c r="F349" s="209"/>
      <c r="G349" s="209"/>
      <c r="H349" s="210">
        <f>I348-H348</f>
        <v>6.25E-2</v>
      </c>
      <c r="I349" s="210"/>
      <c r="J349" s="209"/>
      <c r="K349" s="209"/>
      <c r="L349" s="210">
        <f>M348-L348</f>
        <v>6.25E-2</v>
      </c>
      <c r="M349" s="210"/>
      <c r="N349" s="209"/>
      <c r="O349" s="209"/>
      <c r="P349" s="210">
        <f>Q348-P348</f>
        <v>6.25E-2</v>
      </c>
      <c r="Q349" s="210"/>
      <c r="R349" s="209"/>
      <c r="S349" s="264"/>
    </row>
    <row r="350" spans="1:19" ht="44.25" customHeight="1" thickTop="1" x14ac:dyDescent="0.2">
      <c r="A350" s="224"/>
      <c r="B350" s="205"/>
      <c r="C350" s="205"/>
      <c r="D350" s="209">
        <f>SUM(H353:S353)</f>
        <v>0.25000000000000011</v>
      </c>
      <c r="E350" s="252" t="s">
        <v>134</v>
      </c>
      <c r="F350" s="414"/>
      <c r="G350" s="414"/>
      <c r="H350" s="269" t="s">
        <v>77</v>
      </c>
      <c r="I350" s="270"/>
      <c r="J350" s="252"/>
      <c r="K350" s="252"/>
      <c r="L350" s="269" t="s">
        <v>77</v>
      </c>
      <c r="M350" s="270"/>
      <c r="N350" s="252"/>
      <c r="O350" s="252"/>
      <c r="P350" s="269" t="s">
        <v>77</v>
      </c>
      <c r="Q350" s="270"/>
      <c r="R350" s="211"/>
      <c r="S350" s="265"/>
    </row>
    <row r="351" spans="1:19" ht="13.5" customHeight="1" x14ac:dyDescent="0.2">
      <c r="A351" s="224"/>
      <c r="B351" s="205"/>
      <c r="C351" s="205"/>
      <c r="D351" s="209"/>
      <c r="E351" s="252"/>
      <c r="F351" s="416"/>
      <c r="G351" s="417"/>
      <c r="H351" s="252" t="s">
        <v>28</v>
      </c>
      <c r="I351" s="252"/>
      <c r="J351" s="207"/>
      <c r="K351" s="208"/>
      <c r="L351" s="252" t="s">
        <v>28</v>
      </c>
      <c r="M351" s="252"/>
      <c r="N351" s="207"/>
      <c r="O351" s="208"/>
      <c r="P351" s="252" t="s">
        <v>28</v>
      </c>
      <c r="Q351" s="252"/>
      <c r="R351" s="252"/>
      <c r="S351" s="253"/>
    </row>
    <row r="352" spans="1:19" ht="18.75" customHeight="1" x14ac:dyDescent="0.2">
      <c r="A352" s="224"/>
      <c r="B352" s="205"/>
      <c r="C352" s="205"/>
      <c r="D352" s="209"/>
      <c r="E352" s="252"/>
      <c r="F352" s="13"/>
      <c r="G352" s="13"/>
      <c r="H352" s="127">
        <v>0.66666666666666663</v>
      </c>
      <c r="I352" s="127">
        <v>0.75</v>
      </c>
      <c r="J352" s="13"/>
      <c r="K352" s="13"/>
      <c r="L352" s="127">
        <v>0.66666666666666663</v>
      </c>
      <c r="M352" s="127">
        <v>0.75</v>
      </c>
      <c r="N352" s="13"/>
      <c r="O352" s="13"/>
      <c r="P352" s="127">
        <v>0.66666666666666663</v>
      </c>
      <c r="Q352" s="127">
        <v>0.75</v>
      </c>
      <c r="R352" s="13"/>
      <c r="S352" s="15"/>
    </row>
    <row r="353" spans="1:19" ht="19.5" customHeight="1" thickBot="1" x14ac:dyDescent="0.25">
      <c r="A353" s="224"/>
      <c r="B353" s="205"/>
      <c r="C353" s="205"/>
      <c r="D353" s="233"/>
      <c r="E353" s="252"/>
      <c r="F353" s="209"/>
      <c r="G353" s="209"/>
      <c r="H353" s="210">
        <f>I352-H352</f>
        <v>8.333333333333337E-2</v>
      </c>
      <c r="I353" s="210"/>
      <c r="J353" s="209"/>
      <c r="K353" s="209"/>
      <c r="L353" s="210">
        <f>M352-L352</f>
        <v>8.333333333333337E-2</v>
      </c>
      <c r="M353" s="210"/>
      <c r="N353" s="209"/>
      <c r="O353" s="209"/>
      <c r="P353" s="210">
        <f>Q352-P352</f>
        <v>8.333333333333337E-2</v>
      </c>
      <c r="Q353" s="210"/>
      <c r="R353" s="233"/>
      <c r="S353" s="407"/>
    </row>
    <row r="354" spans="1:19" s="14" customFormat="1" ht="13.5" customHeight="1" thickTop="1" thickBot="1" x14ac:dyDescent="0.25">
      <c r="A354" s="304"/>
      <c r="B354" s="304"/>
      <c r="C354" s="304"/>
      <c r="D354" s="304"/>
      <c r="E354" s="304"/>
      <c r="F354" s="304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4"/>
    </row>
    <row r="355" spans="1:19" s="14" customFormat="1" ht="44.25" customHeight="1" thickTop="1" x14ac:dyDescent="0.2">
      <c r="A355" s="223">
        <v>25</v>
      </c>
      <c r="B355" s="204" t="s">
        <v>45</v>
      </c>
      <c r="C355" s="204" t="s">
        <v>46</v>
      </c>
      <c r="D355" s="229">
        <f>SUM(F358:S358)</f>
        <v>0.41666666666666674</v>
      </c>
      <c r="E355" s="226" t="s">
        <v>140</v>
      </c>
      <c r="F355" s="418" t="s">
        <v>71</v>
      </c>
      <c r="G355" s="419"/>
      <c r="H355" s="418"/>
      <c r="I355" s="419"/>
      <c r="J355" s="418" t="s">
        <v>47</v>
      </c>
      <c r="K355" s="419"/>
      <c r="L355" s="420"/>
      <c r="M355" s="421"/>
      <c r="N355" s="418" t="s">
        <v>71</v>
      </c>
      <c r="O355" s="419"/>
      <c r="P355" s="422" t="s">
        <v>54</v>
      </c>
      <c r="Q355" s="423"/>
      <c r="R355" s="422" t="s">
        <v>54</v>
      </c>
      <c r="S355" s="423"/>
    </row>
    <row r="356" spans="1:19" s="14" customFormat="1" ht="28.5" customHeight="1" x14ac:dyDescent="0.2">
      <c r="A356" s="224"/>
      <c r="B356" s="205"/>
      <c r="C356" s="205"/>
      <c r="D356" s="215"/>
      <c r="E356" s="227"/>
      <c r="F356" s="298" t="s">
        <v>55</v>
      </c>
      <c r="G356" s="299"/>
      <c r="H356" s="298"/>
      <c r="I356" s="299"/>
      <c r="J356" s="298" t="s">
        <v>48</v>
      </c>
      <c r="K356" s="299"/>
      <c r="L356" s="298"/>
      <c r="M356" s="299"/>
      <c r="N356" s="298" t="s">
        <v>55</v>
      </c>
      <c r="O356" s="299"/>
      <c r="P356" s="238"/>
      <c r="Q356" s="239"/>
      <c r="R356" s="238"/>
      <c r="S356" s="239"/>
    </row>
    <row r="357" spans="1:19" s="14" customFormat="1" ht="18" customHeight="1" x14ac:dyDescent="0.2">
      <c r="A357" s="224"/>
      <c r="B357" s="205"/>
      <c r="C357" s="205"/>
      <c r="D357" s="215"/>
      <c r="E357" s="227"/>
      <c r="F357" s="39">
        <v>0.77083333333333337</v>
      </c>
      <c r="G357" s="39">
        <v>0.83333333333333337</v>
      </c>
      <c r="H357" s="39"/>
      <c r="I357" s="39"/>
      <c r="J357" s="39">
        <v>0.75</v>
      </c>
      <c r="K357" s="39">
        <v>0.79166666666666663</v>
      </c>
      <c r="L357" s="39"/>
      <c r="M357" s="39"/>
      <c r="N357" s="39">
        <v>0.77083333333333337</v>
      </c>
      <c r="O357" s="39">
        <v>0.83333333333333337</v>
      </c>
      <c r="P357" s="39">
        <v>0.39583333333333331</v>
      </c>
      <c r="Q357" s="39">
        <v>0.52083333333333337</v>
      </c>
      <c r="R357" s="39">
        <v>0.39583333333333331</v>
      </c>
      <c r="S357" s="39">
        <v>0.52083333333333337</v>
      </c>
    </row>
    <row r="358" spans="1:19" s="14" customFormat="1" ht="16.5" customHeight="1" thickBot="1" x14ac:dyDescent="0.25">
      <c r="A358" s="224"/>
      <c r="B358" s="205"/>
      <c r="C358" s="205"/>
      <c r="D358" s="216"/>
      <c r="E358" s="245"/>
      <c r="F358" s="284">
        <f>G357-F357</f>
        <v>6.25E-2</v>
      </c>
      <c r="G358" s="284"/>
      <c r="H358" s="361"/>
      <c r="I358" s="361"/>
      <c r="J358" s="320">
        <f>K357-J357</f>
        <v>4.166666666666663E-2</v>
      </c>
      <c r="K358" s="320"/>
      <c r="L358" s="361"/>
      <c r="M358" s="361"/>
      <c r="N358" s="320">
        <v>6.25E-2</v>
      </c>
      <c r="O358" s="320"/>
      <c r="P358" s="284">
        <f>Q357-P357</f>
        <v>0.12500000000000006</v>
      </c>
      <c r="Q358" s="284"/>
      <c r="R358" s="284">
        <f>S357-R357</f>
        <v>0.12500000000000006</v>
      </c>
      <c r="S358" s="284"/>
    </row>
    <row r="359" spans="1:19" s="14" customFormat="1" ht="39.75" customHeight="1" thickTop="1" x14ac:dyDescent="0.2">
      <c r="A359" s="224"/>
      <c r="B359" s="205"/>
      <c r="C359" s="205"/>
      <c r="D359" s="233">
        <f>SUM(F362:S362)</f>
        <v>0.41666666666666669</v>
      </c>
      <c r="E359" s="240" t="s">
        <v>141</v>
      </c>
      <c r="F359" s="245" t="s">
        <v>71</v>
      </c>
      <c r="G359" s="245"/>
      <c r="H359" s="240"/>
      <c r="I359" s="240"/>
      <c r="J359" s="245" t="s">
        <v>71</v>
      </c>
      <c r="K359" s="245"/>
      <c r="L359" s="337"/>
      <c r="M359" s="337"/>
      <c r="N359" s="245" t="s">
        <v>71</v>
      </c>
      <c r="O359" s="245"/>
      <c r="P359" s="335" t="s">
        <v>54</v>
      </c>
      <c r="Q359" s="335"/>
      <c r="R359" s="342" t="s">
        <v>54</v>
      </c>
      <c r="S359" s="392"/>
    </row>
    <row r="360" spans="1:19" s="14" customFormat="1" ht="24.75" customHeight="1" x14ac:dyDescent="0.2">
      <c r="A360" s="224"/>
      <c r="B360" s="205"/>
      <c r="C360" s="205"/>
      <c r="D360" s="215"/>
      <c r="E360" s="240"/>
      <c r="F360" s="298" t="s">
        <v>55</v>
      </c>
      <c r="G360" s="299"/>
      <c r="H360" s="298"/>
      <c r="I360" s="299"/>
      <c r="J360" s="298" t="s">
        <v>55</v>
      </c>
      <c r="K360" s="299"/>
      <c r="L360" s="240"/>
      <c r="M360" s="240"/>
      <c r="N360" s="298" t="s">
        <v>55</v>
      </c>
      <c r="O360" s="299"/>
      <c r="P360" s="389"/>
      <c r="Q360" s="389"/>
      <c r="R360" s="238"/>
      <c r="S360" s="239"/>
    </row>
    <row r="361" spans="1:19" s="14" customFormat="1" ht="17.25" customHeight="1" x14ac:dyDescent="0.2">
      <c r="A361" s="224"/>
      <c r="B361" s="205"/>
      <c r="C361" s="205"/>
      <c r="D361" s="215"/>
      <c r="E361" s="240"/>
      <c r="F361" s="39">
        <v>0.35416666666666669</v>
      </c>
      <c r="G361" s="39">
        <v>0.41666666666666669</v>
      </c>
      <c r="H361" s="39"/>
      <c r="I361" s="39"/>
      <c r="J361" s="39">
        <v>0.375</v>
      </c>
      <c r="K361" s="39">
        <v>0.41666666666666669</v>
      </c>
      <c r="L361" s="39"/>
      <c r="M361" s="39"/>
      <c r="N361" s="39">
        <v>0.35416666666666669</v>
      </c>
      <c r="O361" s="39">
        <v>0.41666666666666669</v>
      </c>
      <c r="P361" s="39">
        <v>0.54166666666666663</v>
      </c>
      <c r="Q361" s="39">
        <v>0.66666666666666663</v>
      </c>
      <c r="R361" s="39">
        <v>0.54166666666666663</v>
      </c>
      <c r="S361" s="39">
        <v>0.66666666666666663</v>
      </c>
    </row>
    <row r="362" spans="1:19" s="14" customFormat="1" ht="20.25" customHeight="1" thickBot="1" x14ac:dyDescent="0.25">
      <c r="A362" s="46"/>
      <c r="B362" s="206"/>
      <c r="C362" s="206"/>
      <c r="D362" s="230"/>
      <c r="E362" s="307"/>
      <c r="F362" s="284">
        <f>G361-F361</f>
        <v>6.25E-2</v>
      </c>
      <c r="G362" s="284"/>
      <c r="H362" s="284"/>
      <c r="I362" s="284"/>
      <c r="J362" s="320">
        <f>K361-J361</f>
        <v>4.1666666666666685E-2</v>
      </c>
      <c r="K362" s="320"/>
      <c r="L362" s="284"/>
      <c r="M362" s="284"/>
      <c r="N362" s="284">
        <f>O361-N361</f>
        <v>6.25E-2</v>
      </c>
      <c r="O362" s="284"/>
      <c r="P362" s="320">
        <f>Q361-P361</f>
        <v>0.125</v>
      </c>
      <c r="Q362" s="320"/>
      <c r="R362" s="284">
        <f>S361-R361</f>
        <v>0.125</v>
      </c>
      <c r="S362" s="284"/>
    </row>
    <row r="363" spans="1:19" s="14" customFormat="1" ht="15" customHeight="1" thickTop="1" thickBot="1" x14ac:dyDescent="0.25">
      <c r="A363" s="16"/>
      <c r="B363" s="193"/>
      <c r="C363" s="16"/>
      <c r="D363" s="29"/>
      <c r="E363" s="193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:19" s="14" customFormat="1" ht="41.25" customHeight="1" thickTop="1" x14ac:dyDescent="0.2">
      <c r="A364" s="223">
        <v>26</v>
      </c>
      <c r="B364" s="204" t="s">
        <v>49</v>
      </c>
      <c r="C364" s="204" t="s">
        <v>46</v>
      </c>
      <c r="D364" s="390">
        <f>F367+H367+J367+L367+N367+P367</f>
        <v>0.49999999999999967</v>
      </c>
      <c r="E364" s="305" t="s">
        <v>142</v>
      </c>
      <c r="F364" s="226" t="s">
        <v>71</v>
      </c>
      <c r="G364" s="226"/>
      <c r="H364" s="226" t="s">
        <v>71</v>
      </c>
      <c r="I364" s="226"/>
      <c r="J364" s="226" t="s">
        <v>71</v>
      </c>
      <c r="K364" s="226"/>
      <c r="L364" s="305" t="s">
        <v>71</v>
      </c>
      <c r="M364" s="305"/>
      <c r="N364" s="305" t="s">
        <v>71</v>
      </c>
      <c r="O364" s="305"/>
      <c r="P364" s="305" t="s">
        <v>54</v>
      </c>
      <c r="Q364" s="305"/>
      <c r="R364" s="383"/>
      <c r="S364" s="384"/>
    </row>
    <row r="365" spans="1:19" s="14" customFormat="1" ht="24.75" customHeight="1" x14ac:dyDescent="0.2">
      <c r="A365" s="224"/>
      <c r="B365" s="205"/>
      <c r="C365" s="205"/>
      <c r="D365" s="391"/>
      <c r="E365" s="245"/>
      <c r="F365" s="298" t="s">
        <v>55</v>
      </c>
      <c r="G365" s="299"/>
      <c r="H365" s="298" t="s">
        <v>55</v>
      </c>
      <c r="I365" s="299"/>
      <c r="J365" s="298" t="s">
        <v>55</v>
      </c>
      <c r="K365" s="299"/>
      <c r="L365" s="298" t="s">
        <v>55</v>
      </c>
      <c r="M365" s="299"/>
      <c r="N365" s="298" t="s">
        <v>55</v>
      </c>
      <c r="O365" s="299"/>
      <c r="P365" s="385"/>
      <c r="Q365" s="386"/>
      <c r="R365" s="294"/>
      <c r="S365" s="295"/>
    </row>
    <row r="366" spans="1:19" s="14" customFormat="1" ht="19.5" customHeight="1" x14ac:dyDescent="0.2">
      <c r="A366" s="224"/>
      <c r="B366" s="205"/>
      <c r="C366" s="205"/>
      <c r="D366" s="391"/>
      <c r="E366" s="240"/>
      <c r="F366" s="48">
        <v>0.70833333333333337</v>
      </c>
      <c r="G366" s="48">
        <v>0.79166666666666663</v>
      </c>
      <c r="H366" s="48">
        <v>0.70833333333333337</v>
      </c>
      <c r="I366" s="48">
        <v>0.79166666666666663</v>
      </c>
      <c r="J366" s="48">
        <v>0.70833333333333337</v>
      </c>
      <c r="K366" s="48">
        <v>0.79166666666666663</v>
      </c>
      <c r="L366" s="48">
        <v>0.70833333333333337</v>
      </c>
      <c r="M366" s="48">
        <v>0.79166666666666663</v>
      </c>
      <c r="N366" s="48">
        <v>0.70833333333333337</v>
      </c>
      <c r="O366" s="48">
        <v>0.75</v>
      </c>
      <c r="P366" s="48">
        <v>0.58333333333333337</v>
      </c>
      <c r="Q366" s="48">
        <v>0.70833333333333337</v>
      </c>
      <c r="R366" s="58"/>
      <c r="S366" s="59"/>
    </row>
    <row r="367" spans="1:19" s="14" customFormat="1" ht="24.75" customHeight="1" thickBot="1" x14ac:dyDescent="0.25">
      <c r="A367" s="224"/>
      <c r="B367" s="205"/>
      <c r="C367" s="205"/>
      <c r="D367" s="275"/>
      <c r="E367" s="240"/>
      <c r="F367" s="284">
        <f>G366-F366</f>
        <v>8.3333333333333259E-2</v>
      </c>
      <c r="G367" s="284"/>
      <c r="H367" s="284">
        <f>I366-H366</f>
        <v>8.3333333333333259E-2</v>
      </c>
      <c r="I367" s="284"/>
      <c r="J367" s="284">
        <f>K366-J366</f>
        <v>8.3333333333333259E-2</v>
      </c>
      <c r="K367" s="284"/>
      <c r="L367" s="284">
        <f>M366-L366</f>
        <v>8.3333333333333259E-2</v>
      </c>
      <c r="M367" s="284"/>
      <c r="N367" s="284">
        <f>O366-N366</f>
        <v>4.166666666666663E-2</v>
      </c>
      <c r="O367" s="284"/>
      <c r="P367" s="284">
        <f t="shared" ref="P367" si="67">Q366-P366</f>
        <v>0.125</v>
      </c>
      <c r="Q367" s="284"/>
      <c r="R367" s="387"/>
      <c r="S367" s="388"/>
    </row>
    <row r="368" spans="1:19" s="14" customFormat="1" ht="36.75" customHeight="1" thickTop="1" x14ac:dyDescent="0.2">
      <c r="A368" s="224"/>
      <c r="B368" s="205"/>
      <c r="C368" s="205"/>
      <c r="D368" s="233">
        <f>SUM(F371:S371)</f>
        <v>0.41666666666666663</v>
      </c>
      <c r="E368" s="240" t="s">
        <v>143</v>
      </c>
      <c r="F368" s="245" t="s">
        <v>71</v>
      </c>
      <c r="G368" s="245"/>
      <c r="H368" s="245" t="s">
        <v>71</v>
      </c>
      <c r="I368" s="245"/>
      <c r="J368" s="245" t="s">
        <v>71</v>
      </c>
      <c r="K368" s="245"/>
      <c r="L368" s="245" t="s">
        <v>71</v>
      </c>
      <c r="M368" s="245"/>
      <c r="N368" s="245" t="s">
        <v>71</v>
      </c>
      <c r="O368" s="245"/>
      <c r="P368" s="245" t="s">
        <v>54</v>
      </c>
      <c r="Q368" s="245"/>
      <c r="R368" s="296"/>
      <c r="S368" s="297"/>
    </row>
    <row r="369" spans="1:23" s="14" customFormat="1" ht="29.25" customHeight="1" x14ac:dyDescent="0.2">
      <c r="A369" s="224"/>
      <c r="B369" s="205"/>
      <c r="C369" s="205"/>
      <c r="D369" s="215"/>
      <c r="E369" s="240"/>
      <c r="F369" s="298" t="s">
        <v>55</v>
      </c>
      <c r="G369" s="299"/>
      <c r="H369" s="298" t="s">
        <v>55</v>
      </c>
      <c r="I369" s="299"/>
      <c r="J369" s="298" t="s">
        <v>55</v>
      </c>
      <c r="K369" s="299"/>
      <c r="L369" s="298" t="s">
        <v>55</v>
      </c>
      <c r="M369" s="299"/>
      <c r="N369" s="298" t="s">
        <v>55</v>
      </c>
      <c r="O369" s="299"/>
      <c r="P369" s="385"/>
      <c r="Q369" s="386"/>
      <c r="R369" s="296"/>
      <c r="S369" s="297"/>
    </row>
    <row r="370" spans="1:23" s="14" customFormat="1" ht="15.75" customHeight="1" x14ac:dyDescent="0.2">
      <c r="A370" s="224"/>
      <c r="B370" s="205"/>
      <c r="C370" s="205"/>
      <c r="D370" s="215"/>
      <c r="E370" s="240"/>
      <c r="F370" s="48">
        <v>0.375</v>
      </c>
      <c r="G370" s="48">
        <v>0.4375</v>
      </c>
      <c r="H370" s="48">
        <v>0.375</v>
      </c>
      <c r="I370" s="48">
        <v>0.4375</v>
      </c>
      <c r="J370" s="48">
        <v>0.375</v>
      </c>
      <c r="K370" s="48">
        <v>0.4375</v>
      </c>
      <c r="L370" s="48">
        <v>0.375</v>
      </c>
      <c r="M370" s="48">
        <v>0.4375</v>
      </c>
      <c r="N370" s="48">
        <v>0.375</v>
      </c>
      <c r="O370" s="48">
        <v>0.45833333333333331</v>
      </c>
      <c r="P370" s="48">
        <v>0.45833333333333331</v>
      </c>
      <c r="Q370" s="48">
        <v>0.54166666666666663</v>
      </c>
      <c r="R370" s="140"/>
      <c r="S370" s="141"/>
    </row>
    <row r="371" spans="1:23" s="14" customFormat="1" ht="15" customHeight="1" thickBot="1" x14ac:dyDescent="0.25">
      <c r="A371" s="224"/>
      <c r="B371" s="205"/>
      <c r="C371" s="205"/>
      <c r="D371" s="216"/>
      <c r="E371" s="240"/>
      <c r="F371" s="284">
        <f t="shared" ref="F371" si="68">G370-F370</f>
        <v>6.25E-2</v>
      </c>
      <c r="G371" s="284"/>
      <c r="H371" s="284">
        <f t="shared" ref="H371" si="69">I370-H370</f>
        <v>6.25E-2</v>
      </c>
      <c r="I371" s="284"/>
      <c r="J371" s="284">
        <f t="shared" ref="J371" si="70">K370-J370</f>
        <v>6.25E-2</v>
      </c>
      <c r="K371" s="284"/>
      <c r="L371" s="284">
        <f t="shared" ref="L371" si="71">M370-L370</f>
        <v>6.25E-2</v>
      </c>
      <c r="M371" s="284"/>
      <c r="N371" s="284">
        <f t="shared" ref="N371" si="72">O370-N370</f>
        <v>8.3333333333333315E-2</v>
      </c>
      <c r="O371" s="284"/>
      <c r="P371" s="284">
        <f t="shared" ref="P371" si="73">Q370-P370</f>
        <v>8.3333333333333315E-2</v>
      </c>
      <c r="Q371" s="284"/>
      <c r="R371" s="296"/>
      <c r="S371" s="297"/>
    </row>
    <row r="372" spans="1:23" s="14" customFormat="1" ht="42.75" customHeight="1" thickTop="1" x14ac:dyDescent="0.2">
      <c r="A372" s="224"/>
      <c r="B372" s="205"/>
      <c r="C372" s="205"/>
      <c r="D372" s="275">
        <f>SUM(F375:H375:Q375)</f>
        <v>0.41666666666666669</v>
      </c>
      <c r="E372" s="240" t="s">
        <v>144</v>
      </c>
      <c r="F372" s="245" t="s">
        <v>47</v>
      </c>
      <c r="G372" s="245"/>
      <c r="H372" s="245" t="s">
        <v>71</v>
      </c>
      <c r="I372" s="245"/>
      <c r="J372" s="245" t="s">
        <v>47</v>
      </c>
      <c r="K372" s="245"/>
      <c r="L372" s="245" t="s">
        <v>71</v>
      </c>
      <c r="M372" s="245"/>
      <c r="N372" s="245" t="s">
        <v>71</v>
      </c>
      <c r="O372" s="245"/>
      <c r="P372" s="335" t="s">
        <v>54</v>
      </c>
      <c r="Q372" s="335"/>
      <c r="R372" s="443"/>
      <c r="S372" s="444"/>
    </row>
    <row r="373" spans="1:23" s="14" customFormat="1" ht="24.75" customHeight="1" x14ac:dyDescent="0.2">
      <c r="A373" s="224"/>
      <c r="B373" s="205"/>
      <c r="C373" s="205"/>
      <c r="D373" s="275"/>
      <c r="E373" s="240"/>
      <c r="F373" s="298" t="s">
        <v>48</v>
      </c>
      <c r="G373" s="299"/>
      <c r="H373" s="298" t="s">
        <v>55</v>
      </c>
      <c r="I373" s="299"/>
      <c r="J373" s="298" t="s">
        <v>48</v>
      </c>
      <c r="K373" s="299"/>
      <c r="L373" s="298" t="s">
        <v>55</v>
      </c>
      <c r="M373" s="299"/>
      <c r="N373" s="298" t="s">
        <v>55</v>
      </c>
      <c r="O373" s="299"/>
      <c r="P373" s="331"/>
      <c r="Q373" s="332"/>
      <c r="R373" s="294"/>
      <c r="S373" s="295"/>
    </row>
    <row r="374" spans="1:23" s="14" customFormat="1" ht="15" customHeight="1" x14ac:dyDescent="0.2">
      <c r="A374" s="224"/>
      <c r="B374" s="205"/>
      <c r="C374" s="205"/>
      <c r="D374" s="220"/>
      <c r="E374" s="240"/>
      <c r="F374" s="48">
        <v>0.64583333333333337</v>
      </c>
      <c r="G374" s="48">
        <v>0.70833333333333337</v>
      </c>
      <c r="H374" s="48">
        <v>0.64583333333333337</v>
      </c>
      <c r="I374" s="48">
        <v>0.70833333333333337</v>
      </c>
      <c r="J374" s="48">
        <v>0.64583333333333337</v>
      </c>
      <c r="K374" s="48">
        <v>0.70833333333333337</v>
      </c>
      <c r="L374" s="48">
        <v>0.64583333333333337</v>
      </c>
      <c r="M374" s="48">
        <v>0.70833333333333337</v>
      </c>
      <c r="N374" s="48">
        <v>0.64583333333333337</v>
      </c>
      <c r="O374" s="48">
        <v>0.70833333333333337</v>
      </c>
      <c r="P374" s="48">
        <v>0.33333333333333331</v>
      </c>
      <c r="Q374" s="48">
        <v>0.4375</v>
      </c>
      <c r="R374" s="58"/>
      <c r="S374" s="59"/>
    </row>
    <row r="375" spans="1:23" s="32" customFormat="1" ht="15" customHeight="1" thickBot="1" x14ac:dyDescent="0.25">
      <c r="A375" s="225"/>
      <c r="B375" s="206"/>
      <c r="C375" s="206"/>
      <c r="D375" s="276"/>
      <c r="E375" s="307"/>
      <c r="F375" s="284">
        <f t="shared" ref="F375" si="74">G374-F374</f>
        <v>6.25E-2</v>
      </c>
      <c r="G375" s="284"/>
      <c r="H375" s="284">
        <f t="shared" ref="H375" si="75">I374-H374</f>
        <v>6.25E-2</v>
      </c>
      <c r="I375" s="284"/>
      <c r="J375" s="284">
        <f t="shared" ref="J375" si="76">K374-J374</f>
        <v>6.25E-2</v>
      </c>
      <c r="K375" s="284"/>
      <c r="L375" s="284">
        <f t="shared" ref="L375" si="77">M374-L374</f>
        <v>6.25E-2</v>
      </c>
      <c r="M375" s="284"/>
      <c r="N375" s="284">
        <f t="shared" ref="N375" si="78">O374-N374</f>
        <v>6.25E-2</v>
      </c>
      <c r="O375" s="284"/>
      <c r="P375" s="284">
        <f t="shared" ref="P375" si="79">Q374-P374</f>
        <v>0.10416666666666669</v>
      </c>
      <c r="Q375" s="284"/>
      <c r="R375" s="292"/>
      <c r="S375" s="293"/>
      <c r="T375" s="30"/>
      <c r="U375" s="14"/>
      <c r="V375" s="14"/>
      <c r="W375" s="14"/>
    </row>
    <row r="376" spans="1:23" s="14" customFormat="1" ht="13.9" customHeight="1" thickTop="1" thickBot="1" x14ac:dyDescent="0.25">
      <c r="A376" s="16"/>
      <c r="B376" s="193"/>
      <c r="C376" s="16"/>
      <c r="D376" s="29"/>
      <c r="E376" s="193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</row>
    <row r="377" spans="1:23" s="14" customFormat="1" ht="40.5" customHeight="1" thickTop="1" x14ac:dyDescent="0.2">
      <c r="A377" s="308">
        <v>27</v>
      </c>
      <c r="B377" s="203" t="s">
        <v>72</v>
      </c>
      <c r="C377" s="203" t="s">
        <v>46</v>
      </c>
      <c r="D377" s="260">
        <f>SUM(F380:S380)</f>
        <v>0.41666666666666663</v>
      </c>
      <c r="E377" s="305" t="s">
        <v>145</v>
      </c>
      <c r="F377" s="305" t="s">
        <v>73</v>
      </c>
      <c r="G377" s="305"/>
      <c r="H377" s="305" t="s">
        <v>73</v>
      </c>
      <c r="I377" s="305"/>
      <c r="J377" s="305"/>
      <c r="K377" s="305"/>
      <c r="L377" s="305" t="s">
        <v>73</v>
      </c>
      <c r="M377" s="305"/>
      <c r="N377" s="305"/>
      <c r="O377" s="305"/>
      <c r="P377" s="374" t="s">
        <v>54</v>
      </c>
      <c r="Q377" s="374"/>
      <c r="R377" s="374" t="s">
        <v>54</v>
      </c>
      <c r="S377" s="438"/>
    </row>
    <row r="378" spans="1:23" s="14" customFormat="1" ht="26.25" customHeight="1" x14ac:dyDescent="0.2">
      <c r="A378" s="353"/>
      <c r="B378" s="211"/>
      <c r="C378" s="211"/>
      <c r="D378" s="216"/>
      <c r="E378" s="245"/>
      <c r="F378" s="298" t="s">
        <v>55</v>
      </c>
      <c r="G378" s="299"/>
      <c r="H378" s="298" t="s">
        <v>55</v>
      </c>
      <c r="I378" s="299"/>
      <c r="J378" s="298"/>
      <c r="K378" s="299"/>
      <c r="L378" s="298" t="s">
        <v>55</v>
      </c>
      <c r="M378" s="299"/>
      <c r="N378" s="298"/>
      <c r="O378" s="299"/>
      <c r="P378" s="134"/>
      <c r="Q378" s="134"/>
      <c r="R378" s="134"/>
      <c r="S378" s="142"/>
    </row>
    <row r="379" spans="1:23" s="14" customFormat="1" ht="15" customHeight="1" x14ac:dyDescent="0.2">
      <c r="A379" s="309"/>
      <c r="B379" s="252"/>
      <c r="C379" s="252"/>
      <c r="D379" s="209"/>
      <c r="E379" s="240"/>
      <c r="F379" s="48">
        <v>0.66666666666666663</v>
      </c>
      <c r="G379" s="48">
        <v>0.72916666666666663</v>
      </c>
      <c r="H379" s="48">
        <v>0.65625</v>
      </c>
      <c r="I379" s="48">
        <v>0.73958333333333337</v>
      </c>
      <c r="J379" s="48"/>
      <c r="K379" s="48"/>
      <c r="L379" s="48">
        <v>0.66666666666666663</v>
      </c>
      <c r="M379" s="48">
        <v>0.72916666666666663</v>
      </c>
      <c r="N379" s="48"/>
      <c r="O379" s="48"/>
      <c r="P379" s="48">
        <v>0.52083333333333337</v>
      </c>
      <c r="Q379" s="48">
        <v>0.64583333333333337</v>
      </c>
      <c r="R379" s="48">
        <v>0.52083333333333337</v>
      </c>
      <c r="S379" s="143">
        <v>0.60416666666666663</v>
      </c>
    </row>
    <row r="380" spans="1:23" s="14" customFormat="1" ht="16.5" customHeight="1" thickBot="1" x14ac:dyDescent="0.25">
      <c r="A380" s="309"/>
      <c r="B380" s="252"/>
      <c r="C380" s="252"/>
      <c r="D380" s="233"/>
      <c r="E380" s="240"/>
      <c r="F380" s="284">
        <f t="shared" ref="F380" si="80">G379-F379</f>
        <v>6.25E-2</v>
      </c>
      <c r="G380" s="284"/>
      <c r="H380" s="284">
        <f t="shared" ref="H380" si="81">I379-H379</f>
        <v>8.333333333333337E-2</v>
      </c>
      <c r="I380" s="284"/>
      <c r="J380" s="337"/>
      <c r="K380" s="337"/>
      <c r="L380" s="284">
        <f t="shared" ref="L380" si="82">M379-L379</f>
        <v>6.25E-2</v>
      </c>
      <c r="M380" s="284"/>
      <c r="N380" s="337"/>
      <c r="O380" s="337"/>
      <c r="P380" s="284">
        <f t="shared" ref="P380" si="83">Q379-P379</f>
        <v>0.125</v>
      </c>
      <c r="Q380" s="284"/>
      <c r="R380" s="284">
        <f t="shared" ref="R380" si="84">S379-R379</f>
        <v>8.3333333333333259E-2</v>
      </c>
      <c r="S380" s="284"/>
    </row>
    <row r="381" spans="1:23" s="14" customFormat="1" ht="39" customHeight="1" thickTop="1" x14ac:dyDescent="0.2">
      <c r="A381" s="309"/>
      <c r="B381" s="252"/>
      <c r="C381" s="252"/>
      <c r="D381" s="209">
        <f>SUM(F384:S384)</f>
        <v>0.41666666666666663</v>
      </c>
      <c r="E381" s="240" t="s">
        <v>146</v>
      </c>
      <c r="F381" s="245" t="s">
        <v>73</v>
      </c>
      <c r="G381" s="245"/>
      <c r="H381" s="245" t="s">
        <v>73</v>
      </c>
      <c r="I381" s="245"/>
      <c r="J381" s="240"/>
      <c r="K381" s="240"/>
      <c r="L381" s="245" t="s">
        <v>73</v>
      </c>
      <c r="M381" s="245"/>
      <c r="N381" s="240"/>
      <c r="O381" s="240"/>
      <c r="P381" s="335" t="s">
        <v>54</v>
      </c>
      <c r="Q381" s="335"/>
      <c r="R381" s="335" t="s">
        <v>54</v>
      </c>
      <c r="S381" s="335"/>
    </row>
    <row r="382" spans="1:23" s="14" customFormat="1" ht="28.5" customHeight="1" x14ac:dyDescent="0.2">
      <c r="A382" s="309"/>
      <c r="B382" s="252"/>
      <c r="C382" s="252"/>
      <c r="D382" s="216"/>
      <c r="E382" s="240"/>
      <c r="F382" s="240" t="s">
        <v>55</v>
      </c>
      <c r="G382" s="240"/>
      <c r="H382" s="240" t="s">
        <v>55</v>
      </c>
      <c r="I382" s="240"/>
      <c r="J382" s="240"/>
      <c r="K382" s="240"/>
      <c r="L382" s="240" t="s">
        <v>55</v>
      </c>
      <c r="M382" s="240"/>
      <c r="N382" s="240"/>
      <c r="O382" s="240"/>
      <c r="P382" s="134"/>
      <c r="Q382" s="134"/>
      <c r="R382" s="134"/>
      <c r="S382" s="134"/>
    </row>
    <row r="383" spans="1:23" s="14" customFormat="1" ht="15" customHeight="1" x14ac:dyDescent="0.2">
      <c r="A383" s="309"/>
      <c r="B383" s="252"/>
      <c r="C383" s="252"/>
      <c r="D383" s="209"/>
      <c r="E383" s="240"/>
      <c r="F383" s="48">
        <v>0.66666666666666663</v>
      </c>
      <c r="G383" s="48">
        <v>0.72916666666666663</v>
      </c>
      <c r="H383" s="48">
        <v>0.65625</v>
      </c>
      <c r="I383" s="48">
        <v>0.73958333333333337</v>
      </c>
      <c r="J383" s="48"/>
      <c r="K383" s="48"/>
      <c r="L383" s="48">
        <v>0.66666666666666663</v>
      </c>
      <c r="M383" s="48">
        <v>0.72916666666666663</v>
      </c>
      <c r="N383" s="48"/>
      <c r="O383" s="48"/>
      <c r="P383" s="48">
        <v>0.52083333333333337</v>
      </c>
      <c r="Q383" s="48">
        <v>0.64583333333333337</v>
      </c>
      <c r="R383" s="48">
        <v>0.52083333333333337</v>
      </c>
      <c r="S383" s="48">
        <v>0.60416666666666663</v>
      </c>
    </row>
    <row r="384" spans="1:23" s="14" customFormat="1" ht="15.75" customHeight="1" thickBot="1" x14ac:dyDescent="0.25">
      <c r="A384" s="309"/>
      <c r="B384" s="252"/>
      <c r="C384" s="252"/>
      <c r="D384" s="209"/>
      <c r="E384" s="240"/>
      <c r="F384" s="284">
        <f t="shared" ref="F384" si="85">G383-F383</f>
        <v>6.25E-2</v>
      </c>
      <c r="G384" s="284"/>
      <c r="H384" s="284">
        <f t="shared" ref="H384" si="86">I383-H383</f>
        <v>8.333333333333337E-2</v>
      </c>
      <c r="I384" s="284"/>
      <c r="J384" s="337"/>
      <c r="K384" s="337"/>
      <c r="L384" s="284">
        <f t="shared" ref="L384" si="87">M383-L383</f>
        <v>6.25E-2</v>
      </c>
      <c r="M384" s="284"/>
      <c r="N384" s="337"/>
      <c r="O384" s="337"/>
      <c r="P384" s="284">
        <f t="shared" ref="P384" si="88">Q383-P383</f>
        <v>0.125</v>
      </c>
      <c r="Q384" s="284"/>
      <c r="R384" s="284">
        <f t="shared" ref="R384" si="89">S383-R383</f>
        <v>8.3333333333333259E-2</v>
      </c>
      <c r="S384" s="284"/>
    </row>
    <row r="385" spans="1:19" s="14" customFormat="1" ht="39" customHeight="1" thickTop="1" x14ac:dyDescent="0.2">
      <c r="A385" s="309"/>
      <c r="B385" s="252"/>
      <c r="C385" s="252"/>
      <c r="D385" s="209">
        <f>SUM(F388:S388)</f>
        <v>0.50000000000000011</v>
      </c>
      <c r="E385" s="240" t="s">
        <v>148</v>
      </c>
      <c r="F385" s="227" t="s">
        <v>74</v>
      </c>
      <c r="G385" s="227"/>
      <c r="H385" s="356"/>
      <c r="I385" s="357"/>
      <c r="J385" s="227" t="s">
        <v>74</v>
      </c>
      <c r="K385" s="227"/>
      <c r="L385" s="245" t="s">
        <v>47</v>
      </c>
      <c r="M385" s="245"/>
      <c r="N385" s="356"/>
      <c r="O385" s="357"/>
      <c r="P385" s="335" t="s">
        <v>54</v>
      </c>
      <c r="Q385" s="342"/>
      <c r="R385" s="335" t="s">
        <v>54</v>
      </c>
      <c r="S385" s="368"/>
    </row>
    <row r="386" spans="1:19" s="14" customFormat="1" ht="27.75" customHeight="1" x14ac:dyDescent="0.2">
      <c r="A386" s="309"/>
      <c r="B386" s="252"/>
      <c r="C386" s="252"/>
      <c r="D386" s="216"/>
      <c r="E386" s="240"/>
      <c r="F386" s="240" t="s">
        <v>55</v>
      </c>
      <c r="G386" s="240"/>
      <c r="H386" s="236"/>
      <c r="I386" s="237"/>
      <c r="J386" s="240" t="s">
        <v>55</v>
      </c>
      <c r="K386" s="240"/>
      <c r="L386" s="298" t="s">
        <v>48</v>
      </c>
      <c r="M386" s="299"/>
      <c r="N386" s="236"/>
      <c r="O386" s="237"/>
      <c r="P386" s="134"/>
      <c r="Q386" s="131"/>
      <c r="R386" s="134"/>
      <c r="S386" s="142"/>
    </row>
    <row r="387" spans="1:19" s="14" customFormat="1" ht="15" customHeight="1" x14ac:dyDescent="0.2">
      <c r="A387" s="309"/>
      <c r="B387" s="252"/>
      <c r="C387" s="252"/>
      <c r="D387" s="209"/>
      <c r="E387" s="240"/>
      <c r="F387" s="48">
        <v>0.72916666666666663</v>
      </c>
      <c r="G387" s="48">
        <v>0.8125</v>
      </c>
      <c r="H387" s="48"/>
      <c r="I387" s="48"/>
      <c r="J387" s="48">
        <v>0.72916666666666663</v>
      </c>
      <c r="K387" s="48">
        <v>0.8125</v>
      </c>
      <c r="L387" s="48">
        <v>0.72916666666666663</v>
      </c>
      <c r="M387" s="48">
        <v>0.8125</v>
      </c>
      <c r="N387" s="130"/>
      <c r="O387" s="130"/>
      <c r="P387" s="48">
        <v>0.375</v>
      </c>
      <c r="Q387" s="135">
        <v>0.5</v>
      </c>
      <c r="R387" s="48">
        <v>0.375</v>
      </c>
      <c r="S387" s="143">
        <v>0.5</v>
      </c>
    </row>
    <row r="388" spans="1:19" s="14" customFormat="1" ht="18" customHeight="1" thickBot="1" x14ac:dyDescent="0.25">
      <c r="A388" s="309"/>
      <c r="B388" s="252"/>
      <c r="C388" s="252"/>
      <c r="D388" s="209"/>
      <c r="E388" s="240"/>
      <c r="F388" s="284">
        <f>G387-F387</f>
        <v>8.333333333333337E-2</v>
      </c>
      <c r="G388" s="284"/>
      <c r="H388" s="337"/>
      <c r="I388" s="337"/>
      <c r="J388" s="284">
        <f>K387-J387</f>
        <v>8.333333333333337E-2</v>
      </c>
      <c r="K388" s="284"/>
      <c r="L388" s="284">
        <f>M387-L387</f>
        <v>8.333333333333337E-2</v>
      </c>
      <c r="M388" s="284"/>
      <c r="N388" s="130"/>
      <c r="O388" s="130"/>
      <c r="P388" s="284">
        <f>Q387-P387</f>
        <v>0.125</v>
      </c>
      <c r="Q388" s="284"/>
      <c r="R388" s="284">
        <f>S387-R387</f>
        <v>0.125</v>
      </c>
      <c r="S388" s="372"/>
    </row>
    <row r="389" spans="1:19" s="14" customFormat="1" ht="40.5" customHeight="1" thickTop="1" x14ac:dyDescent="0.2">
      <c r="A389" s="309"/>
      <c r="B389" s="252"/>
      <c r="C389" s="252"/>
      <c r="D389" s="216">
        <f>SUM(F392:S392)</f>
        <v>0.18750000000000011</v>
      </c>
      <c r="E389" s="240" t="s">
        <v>147</v>
      </c>
      <c r="F389" s="245" t="s">
        <v>73</v>
      </c>
      <c r="G389" s="245"/>
      <c r="H389" s="240"/>
      <c r="I389" s="240"/>
      <c r="J389" s="245" t="s">
        <v>73</v>
      </c>
      <c r="K389" s="245"/>
      <c r="L389" s="245"/>
      <c r="M389" s="245"/>
      <c r="N389" s="240"/>
      <c r="O389" s="240"/>
      <c r="P389" s="379"/>
      <c r="Q389" s="379"/>
      <c r="R389" s="342" t="s">
        <v>54</v>
      </c>
      <c r="S389" s="382"/>
    </row>
    <row r="390" spans="1:19" s="14" customFormat="1" ht="23.25" customHeight="1" x14ac:dyDescent="0.2">
      <c r="A390" s="309"/>
      <c r="B390" s="252"/>
      <c r="C390" s="252"/>
      <c r="D390" s="209"/>
      <c r="E390" s="240"/>
      <c r="F390" s="298" t="s">
        <v>55</v>
      </c>
      <c r="G390" s="299"/>
      <c r="H390" s="298"/>
      <c r="I390" s="299"/>
      <c r="J390" s="298" t="s">
        <v>55</v>
      </c>
      <c r="K390" s="299"/>
      <c r="L390" s="298"/>
      <c r="M390" s="299"/>
      <c r="N390" s="298"/>
      <c r="O390" s="299"/>
      <c r="P390" s="238"/>
      <c r="Q390" s="239"/>
      <c r="R390" s="134"/>
      <c r="S390" s="142"/>
    </row>
    <row r="391" spans="1:19" s="14" customFormat="1" ht="15" customHeight="1" x14ac:dyDescent="0.2">
      <c r="A391" s="309"/>
      <c r="B391" s="252"/>
      <c r="C391" s="252"/>
      <c r="D391" s="209"/>
      <c r="E391" s="240"/>
      <c r="F391" s="48">
        <v>0.625</v>
      </c>
      <c r="G391" s="48">
        <v>0.67708333333333337</v>
      </c>
      <c r="H391" s="48"/>
      <c r="I391" s="48"/>
      <c r="J391" s="48">
        <v>0.66666666666666663</v>
      </c>
      <c r="K391" s="48">
        <v>0.71875</v>
      </c>
      <c r="L391" s="48"/>
      <c r="M391" s="48"/>
      <c r="N391" s="48"/>
      <c r="O391" s="48"/>
      <c r="P391" s="48"/>
      <c r="Q391" s="48"/>
      <c r="R391" s="48">
        <v>0.625</v>
      </c>
      <c r="S391" s="143">
        <v>0.70833333333333337</v>
      </c>
    </row>
    <row r="392" spans="1:19" s="14" customFormat="1" ht="18" customHeight="1" thickBot="1" x14ac:dyDescent="0.25">
      <c r="A392" s="310"/>
      <c r="B392" s="277"/>
      <c r="C392" s="277"/>
      <c r="D392" s="210"/>
      <c r="E392" s="307"/>
      <c r="F392" s="284">
        <f t="shared" ref="F392" si="90">G391-F391</f>
        <v>5.208333333333337E-2</v>
      </c>
      <c r="G392" s="284"/>
      <c r="H392" s="284"/>
      <c r="I392" s="284"/>
      <c r="J392" s="284">
        <f t="shared" ref="J392" si="91">K391-J391</f>
        <v>5.208333333333337E-2</v>
      </c>
      <c r="K392" s="284"/>
      <c r="L392" s="284"/>
      <c r="M392" s="284"/>
      <c r="N392" s="284"/>
      <c r="O392" s="284"/>
      <c r="P392" s="284"/>
      <c r="Q392" s="284"/>
      <c r="R392" s="284">
        <f t="shared" ref="R392" si="92">S391-R391</f>
        <v>8.333333333333337E-2</v>
      </c>
      <c r="S392" s="372"/>
    </row>
    <row r="393" spans="1:19" s="14" customFormat="1" ht="10.9" customHeight="1" thickTop="1" thickBot="1" x14ac:dyDescent="0.25">
      <c r="A393" s="16"/>
      <c r="B393" s="193"/>
      <c r="C393" s="16"/>
      <c r="D393" s="29"/>
      <c r="E393" s="193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:19" s="14" customFormat="1" ht="41.25" customHeight="1" thickTop="1" x14ac:dyDescent="0.2">
      <c r="A394" s="223">
        <v>28</v>
      </c>
      <c r="B394" s="204" t="s">
        <v>50</v>
      </c>
      <c r="C394" s="204" t="s">
        <v>46</v>
      </c>
      <c r="D394" s="381">
        <f>SUM(F397:S397)</f>
        <v>0.66666666666666674</v>
      </c>
      <c r="E394" s="305" t="s">
        <v>149</v>
      </c>
      <c r="F394" s="305"/>
      <c r="G394" s="305"/>
      <c r="H394" s="227" t="s">
        <v>73</v>
      </c>
      <c r="I394" s="227"/>
      <c r="J394" s="305" t="s">
        <v>47</v>
      </c>
      <c r="K394" s="305"/>
      <c r="L394" s="305" t="s">
        <v>73</v>
      </c>
      <c r="M394" s="305"/>
      <c r="N394" s="305" t="s">
        <v>47</v>
      </c>
      <c r="O394" s="305"/>
      <c r="P394" s="374" t="s">
        <v>54</v>
      </c>
      <c r="Q394" s="374"/>
      <c r="R394" s="374" t="s">
        <v>54</v>
      </c>
      <c r="S394" s="375"/>
    </row>
    <row r="395" spans="1:19" s="14" customFormat="1" ht="22.5" customHeight="1" x14ac:dyDescent="0.2">
      <c r="A395" s="224"/>
      <c r="B395" s="205"/>
      <c r="C395" s="205"/>
      <c r="D395" s="275"/>
      <c r="E395" s="245"/>
      <c r="F395" s="298"/>
      <c r="G395" s="351"/>
      <c r="H395" s="240" t="s">
        <v>55</v>
      </c>
      <c r="I395" s="240"/>
      <c r="J395" s="351" t="s">
        <v>48</v>
      </c>
      <c r="K395" s="299"/>
      <c r="L395" s="298" t="s">
        <v>55</v>
      </c>
      <c r="M395" s="299"/>
      <c r="N395" s="298" t="s">
        <v>48</v>
      </c>
      <c r="O395" s="299"/>
      <c r="P395" s="133"/>
      <c r="Q395" s="133"/>
      <c r="R395" s="133"/>
      <c r="S395" s="55"/>
    </row>
    <row r="396" spans="1:19" s="14" customFormat="1" ht="12" customHeight="1" x14ac:dyDescent="0.2">
      <c r="A396" s="224"/>
      <c r="B396" s="205"/>
      <c r="C396" s="205"/>
      <c r="D396" s="220"/>
      <c r="E396" s="240"/>
      <c r="F396" s="48"/>
      <c r="G396" s="48"/>
      <c r="H396" s="56">
        <v>0.77083333333333337</v>
      </c>
      <c r="I396" s="56">
        <v>0.85416666666666663</v>
      </c>
      <c r="J396" s="48">
        <v>0.72916666666666663</v>
      </c>
      <c r="K396" s="48">
        <v>0.8125</v>
      </c>
      <c r="L396" s="56">
        <v>0.77083333333333337</v>
      </c>
      <c r="M396" s="56">
        <v>0.85416666666666663</v>
      </c>
      <c r="N396" s="48">
        <v>0.72916666666666663</v>
      </c>
      <c r="O396" s="48">
        <v>0.8125</v>
      </c>
      <c r="P396" s="48">
        <v>0.66666666666666663</v>
      </c>
      <c r="Q396" s="48">
        <v>0.83333333333333337</v>
      </c>
      <c r="R396" s="48">
        <v>0.66666666666666663</v>
      </c>
      <c r="S396" s="135">
        <v>0.83333333333333337</v>
      </c>
    </row>
    <row r="397" spans="1:19" s="14" customFormat="1" ht="16.5" customHeight="1" x14ac:dyDescent="0.2">
      <c r="A397" s="224"/>
      <c r="B397" s="205"/>
      <c r="C397" s="205"/>
      <c r="D397" s="291"/>
      <c r="E397" s="240"/>
      <c r="F397" s="337"/>
      <c r="G397" s="337"/>
      <c r="H397" s="337">
        <f t="shared" ref="H397" si="93">I396-H396</f>
        <v>8.3333333333333259E-2</v>
      </c>
      <c r="I397" s="337"/>
      <c r="J397" s="337">
        <f t="shared" ref="J397" si="94">K396-J396</f>
        <v>8.333333333333337E-2</v>
      </c>
      <c r="K397" s="337"/>
      <c r="L397" s="337">
        <f t="shared" ref="L397" si="95">M396-L396</f>
        <v>8.3333333333333259E-2</v>
      </c>
      <c r="M397" s="337"/>
      <c r="N397" s="337">
        <f t="shared" ref="N397" si="96">O396-N396</f>
        <v>8.333333333333337E-2</v>
      </c>
      <c r="O397" s="337"/>
      <c r="P397" s="337">
        <f t="shared" ref="P397" si="97">Q396-P396</f>
        <v>0.16666666666666674</v>
      </c>
      <c r="Q397" s="337"/>
      <c r="R397" s="337">
        <f t="shared" ref="R397" si="98">S396-R396</f>
        <v>0.16666666666666674</v>
      </c>
      <c r="S397" s="377"/>
    </row>
    <row r="398" spans="1:19" s="14" customFormat="1" ht="39" customHeight="1" x14ac:dyDescent="0.2">
      <c r="A398" s="224"/>
      <c r="B398" s="205"/>
      <c r="C398" s="205"/>
      <c r="D398" s="220">
        <f>SUM(F401:S401)</f>
        <v>0.66666666666666674</v>
      </c>
      <c r="E398" s="240" t="s">
        <v>150</v>
      </c>
      <c r="F398" s="240"/>
      <c r="G398" s="240"/>
      <c r="H398" s="306" t="s">
        <v>73</v>
      </c>
      <c r="I398" s="306"/>
      <c r="J398" s="240" t="s">
        <v>47</v>
      </c>
      <c r="K398" s="240"/>
      <c r="L398" s="240" t="s">
        <v>73</v>
      </c>
      <c r="M398" s="240"/>
      <c r="N398" s="240" t="s">
        <v>47</v>
      </c>
      <c r="O398" s="240"/>
      <c r="P398" s="338" t="s">
        <v>54</v>
      </c>
      <c r="Q398" s="338"/>
      <c r="R398" s="338" t="s">
        <v>54</v>
      </c>
      <c r="S398" s="370"/>
    </row>
    <row r="399" spans="1:19" s="14" customFormat="1" ht="26.25" customHeight="1" x14ac:dyDescent="0.2">
      <c r="A399" s="224"/>
      <c r="B399" s="205"/>
      <c r="C399" s="205"/>
      <c r="D399" s="275"/>
      <c r="E399" s="240"/>
      <c r="F399" s="298"/>
      <c r="G399" s="299"/>
      <c r="H399" s="240" t="s">
        <v>55</v>
      </c>
      <c r="I399" s="240"/>
      <c r="J399" s="351" t="s">
        <v>48</v>
      </c>
      <c r="K399" s="299"/>
      <c r="L399" s="298" t="s">
        <v>55</v>
      </c>
      <c r="M399" s="299"/>
      <c r="N399" s="298" t="s">
        <v>48</v>
      </c>
      <c r="O399" s="299"/>
      <c r="P399" s="133"/>
      <c r="Q399" s="133"/>
      <c r="R399" s="133"/>
      <c r="S399" s="55"/>
    </row>
    <row r="400" spans="1:19" s="14" customFormat="1" ht="13.5" customHeight="1" x14ac:dyDescent="0.2">
      <c r="A400" s="224"/>
      <c r="B400" s="205"/>
      <c r="C400" s="205"/>
      <c r="D400" s="220"/>
      <c r="E400" s="240"/>
      <c r="F400" s="48"/>
      <c r="G400" s="48"/>
      <c r="H400" s="56">
        <v>0.77083333333333337</v>
      </c>
      <c r="I400" s="56">
        <v>0.85416666666666663</v>
      </c>
      <c r="J400" s="48">
        <v>0.72916666666666663</v>
      </c>
      <c r="K400" s="48">
        <v>0.8125</v>
      </c>
      <c r="L400" s="56">
        <v>0.77083333333333337</v>
      </c>
      <c r="M400" s="56">
        <v>0.85416666666666663</v>
      </c>
      <c r="N400" s="48">
        <v>0.72916666666666663</v>
      </c>
      <c r="O400" s="48">
        <v>0.8125</v>
      </c>
      <c r="P400" s="48">
        <v>0.66666666666666663</v>
      </c>
      <c r="Q400" s="48">
        <v>0.83333333333333337</v>
      </c>
      <c r="R400" s="48">
        <v>0.66666666666666663</v>
      </c>
      <c r="S400" s="135">
        <v>0.83333333333333337</v>
      </c>
    </row>
    <row r="401" spans="1:19" s="14" customFormat="1" ht="17.25" customHeight="1" thickBot="1" x14ac:dyDescent="0.25">
      <c r="A401" s="225"/>
      <c r="B401" s="206"/>
      <c r="C401" s="206"/>
      <c r="D401" s="276"/>
      <c r="E401" s="307"/>
      <c r="F401" s="284"/>
      <c r="G401" s="284"/>
      <c r="H401" s="284">
        <f t="shared" ref="H401" si="99">I400-H400</f>
        <v>8.3333333333333259E-2</v>
      </c>
      <c r="I401" s="284"/>
      <c r="J401" s="284">
        <f t="shared" ref="J401" si="100">K400-J400</f>
        <v>8.333333333333337E-2</v>
      </c>
      <c r="K401" s="284"/>
      <c r="L401" s="284">
        <f t="shared" ref="L401" si="101">M400-L400</f>
        <v>8.3333333333333259E-2</v>
      </c>
      <c r="M401" s="284"/>
      <c r="N401" s="284">
        <f t="shared" ref="N401" si="102">O400-N400</f>
        <v>8.333333333333337E-2</v>
      </c>
      <c r="O401" s="284"/>
      <c r="P401" s="284">
        <f t="shared" ref="P401" si="103">Q400-P400</f>
        <v>0.16666666666666674</v>
      </c>
      <c r="Q401" s="284"/>
      <c r="R401" s="284">
        <f t="shared" ref="R401" si="104">S400-R400</f>
        <v>0.16666666666666674</v>
      </c>
      <c r="S401" s="234"/>
    </row>
    <row r="402" spans="1:19" s="14" customFormat="1" ht="9" customHeight="1" thickTop="1" thickBot="1" x14ac:dyDescent="0.25">
      <c r="A402" s="315"/>
      <c r="B402" s="315"/>
      <c r="C402" s="315"/>
      <c r="D402" s="315"/>
      <c r="E402" s="315"/>
      <c r="F402" s="315"/>
      <c r="G402" s="315"/>
      <c r="H402" s="315"/>
      <c r="I402" s="315"/>
      <c r="J402" s="315"/>
      <c r="K402" s="315"/>
      <c r="L402" s="315"/>
      <c r="M402" s="315"/>
      <c r="N402" s="315"/>
      <c r="O402" s="315"/>
      <c r="P402" s="315"/>
      <c r="Q402" s="315"/>
      <c r="R402" s="315"/>
      <c r="S402" s="315"/>
    </row>
    <row r="403" spans="1:19" s="14" customFormat="1" ht="41.25" customHeight="1" thickTop="1" x14ac:dyDescent="0.2">
      <c r="A403" s="272">
        <v>29</v>
      </c>
      <c r="B403" s="203" t="s">
        <v>51</v>
      </c>
      <c r="C403" s="203" t="s">
        <v>46</v>
      </c>
      <c r="D403" s="229">
        <f>SUM(F406:S406)</f>
        <v>0.41666666666666685</v>
      </c>
      <c r="E403" s="244" t="s">
        <v>151</v>
      </c>
      <c r="F403" s="348" t="s">
        <v>74</v>
      </c>
      <c r="G403" s="348"/>
      <c r="H403" s="348" t="s">
        <v>74</v>
      </c>
      <c r="I403" s="348"/>
      <c r="J403" s="348" t="s">
        <v>74</v>
      </c>
      <c r="K403" s="348"/>
      <c r="L403" s="244" t="s">
        <v>47</v>
      </c>
      <c r="M403" s="244"/>
      <c r="N403" s="349"/>
      <c r="O403" s="350"/>
      <c r="P403" s="343"/>
      <c r="Q403" s="344"/>
      <c r="R403" s="244" t="s">
        <v>74</v>
      </c>
      <c r="S403" s="345"/>
    </row>
    <row r="404" spans="1:19" s="14" customFormat="1" ht="25.5" customHeight="1" x14ac:dyDescent="0.2">
      <c r="A404" s="273"/>
      <c r="B404" s="252"/>
      <c r="C404" s="252"/>
      <c r="D404" s="215"/>
      <c r="E404" s="245"/>
      <c r="F404" s="240" t="s">
        <v>55</v>
      </c>
      <c r="G404" s="240"/>
      <c r="H404" s="240" t="s">
        <v>55</v>
      </c>
      <c r="I404" s="240"/>
      <c r="J404" s="240" t="s">
        <v>55</v>
      </c>
      <c r="K404" s="240"/>
      <c r="L404" s="298" t="s">
        <v>48</v>
      </c>
      <c r="M404" s="299"/>
      <c r="N404" s="236"/>
      <c r="O404" s="237"/>
      <c r="P404" s="238"/>
      <c r="Q404" s="239"/>
      <c r="R404" s="240" t="s">
        <v>55</v>
      </c>
      <c r="S404" s="376"/>
    </row>
    <row r="405" spans="1:19" s="14" customFormat="1" ht="15" customHeight="1" x14ac:dyDescent="0.2">
      <c r="A405" s="273"/>
      <c r="B405" s="252"/>
      <c r="C405" s="252"/>
      <c r="D405" s="215"/>
      <c r="E405" s="240"/>
      <c r="F405" s="161">
        <v>0.72916666666666663</v>
      </c>
      <c r="G405" s="161">
        <v>0.8125</v>
      </c>
      <c r="H405" s="161">
        <v>0.39583333333333331</v>
      </c>
      <c r="I405" s="161">
        <v>0.47916666666666669</v>
      </c>
      <c r="J405" s="161">
        <v>0.39583333333333331</v>
      </c>
      <c r="K405" s="161">
        <v>0.47916666666666669</v>
      </c>
      <c r="L405" s="161">
        <v>0.39583333333333331</v>
      </c>
      <c r="M405" s="161">
        <v>0.47916666666666669</v>
      </c>
      <c r="N405" s="163"/>
      <c r="O405" s="163"/>
      <c r="P405" s="161"/>
      <c r="Q405" s="162"/>
      <c r="R405" s="161">
        <v>0.72916666666666663</v>
      </c>
      <c r="S405" s="164">
        <v>0.8125</v>
      </c>
    </row>
    <row r="406" spans="1:19" s="14" customFormat="1" ht="15" customHeight="1" thickBot="1" x14ac:dyDescent="0.25">
      <c r="A406" s="273"/>
      <c r="B406" s="252"/>
      <c r="C406" s="252"/>
      <c r="D406" s="215"/>
      <c r="E406" s="240"/>
      <c r="F406" s="284">
        <f>G405-F405</f>
        <v>8.333333333333337E-2</v>
      </c>
      <c r="G406" s="284"/>
      <c r="H406" s="284">
        <f>I405-H405</f>
        <v>8.333333333333337E-2</v>
      </c>
      <c r="I406" s="284"/>
      <c r="J406" s="284">
        <f>K405-J405</f>
        <v>8.333333333333337E-2</v>
      </c>
      <c r="K406" s="284"/>
      <c r="L406" s="284">
        <f>M405-L405</f>
        <v>8.333333333333337E-2</v>
      </c>
      <c r="M406" s="284"/>
      <c r="N406" s="236"/>
      <c r="O406" s="237"/>
      <c r="P406" s="337"/>
      <c r="Q406" s="337"/>
      <c r="R406" s="284">
        <f>S405-R405</f>
        <v>8.333333333333337E-2</v>
      </c>
      <c r="S406" s="284"/>
    </row>
    <row r="407" spans="1:19" s="14" customFormat="1" ht="42.75" customHeight="1" thickTop="1" x14ac:dyDescent="0.2">
      <c r="A407" s="273"/>
      <c r="B407" s="252"/>
      <c r="C407" s="252"/>
      <c r="D407" s="233">
        <f>SUM(F410:S410)</f>
        <v>0.41666666666666685</v>
      </c>
      <c r="E407" s="240" t="s">
        <v>152</v>
      </c>
      <c r="F407" s="245" t="s">
        <v>74</v>
      </c>
      <c r="G407" s="245"/>
      <c r="H407" s="227" t="s">
        <v>74</v>
      </c>
      <c r="I407" s="227"/>
      <c r="J407" s="227" t="s">
        <v>74</v>
      </c>
      <c r="K407" s="227"/>
      <c r="L407" s="227" t="s">
        <v>74</v>
      </c>
      <c r="M407" s="227"/>
      <c r="N407" s="356"/>
      <c r="O407" s="357"/>
      <c r="P407" s="335"/>
      <c r="Q407" s="342"/>
      <c r="R407" s="245" t="s">
        <v>74</v>
      </c>
      <c r="S407" s="352"/>
    </row>
    <row r="408" spans="1:19" s="14" customFormat="1" ht="26.25" customHeight="1" x14ac:dyDescent="0.2">
      <c r="A408" s="273"/>
      <c r="B408" s="252"/>
      <c r="C408" s="252"/>
      <c r="D408" s="215"/>
      <c r="E408" s="240"/>
      <c r="F408" s="240" t="s">
        <v>55</v>
      </c>
      <c r="G408" s="240"/>
      <c r="H408" s="240" t="s">
        <v>55</v>
      </c>
      <c r="I408" s="240"/>
      <c r="J408" s="240" t="s">
        <v>55</v>
      </c>
      <c r="K408" s="240"/>
      <c r="L408" s="240" t="s">
        <v>55</v>
      </c>
      <c r="M408" s="240"/>
      <c r="N408" s="236"/>
      <c r="O408" s="237"/>
      <c r="P408" s="238"/>
      <c r="Q408" s="239"/>
      <c r="R408" s="240" t="s">
        <v>55</v>
      </c>
      <c r="S408" s="376"/>
    </row>
    <row r="409" spans="1:19" s="14" customFormat="1" ht="15" customHeight="1" x14ac:dyDescent="0.2">
      <c r="A409" s="273"/>
      <c r="B409" s="252"/>
      <c r="C409" s="252"/>
      <c r="D409" s="215"/>
      <c r="E409" s="240"/>
      <c r="F409" s="165">
        <v>0.72916666666666663</v>
      </c>
      <c r="G409" s="165">
        <v>0.8125</v>
      </c>
      <c r="H409" s="165">
        <v>0.39583333333333331</v>
      </c>
      <c r="I409" s="165">
        <v>0.47916666666666669</v>
      </c>
      <c r="J409" s="165">
        <v>0.39583333333333331</v>
      </c>
      <c r="K409" s="165">
        <v>0.47916666666666669</v>
      </c>
      <c r="L409" s="165">
        <v>0.39583333333333331</v>
      </c>
      <c r="M409" s="165">
        <v>0.47916666666666669</v>
      </c>
      <c r="N409" s="167"/>
      <c r="O409" s="167"/>
      <c r="P409" s="165"/>
      <c r="Q409" s="166"/>
      <c r="R409" s="165">
        <v>0.72916666666666663</v>
      </c>
      <c r="S409" s="168">
        <v>0.8125</v>
      </c>
    </row>
    <row r="410" spans="1:19" s="14" customFormat="1" ht="18.75" customHeight="1" thickBot="1" x14ac:dyDescent="0.25">
      <c r="A410" s="274"/>
      <c r="B410" s="277"/>
      <c r="C410" s="277"/>
      <c r="D410" s="230"/>
      <c r="E410" s="241"/>
      <c r="F410" s="234">
        <f>G409-F409</f>
        <v>8.333333333333337E-2</v>
      </c>
      <c r="G410" s="235"/>
      <c r="H410" s="242">
        <f>I409-H409</f>
        <v>8.333333333333337E-2</v>
      </c>
      <c r="I410" s="242"/>
      <c r="J410" s="242">
        <f>K409-J409</f>
        <v>8.333333333333337E-2</v>
      </c>
      <c r="K410" s="242"/>
      <c r="L410" s="242">
        <f>M409-L409</f>
        <v>8.333333333333337E-2</v>
      </c>
      <c r="M410" s="242"/>
      <c r="N410" s="234"/>
      <c r="O410" s="235"/>
      <c r="P410" s="242"/>
      <c r="Q410" s="243"/>
      <c r="R410" s="242">
        <f>S409-R409</f>
        <v>8.333333333333337E-2</v>
      </c>
      <c r="S410" s="378"/>
    </row>
    <row r="411" spans="1:19" s="14" customFormat="1" ht="11.45" customHeight="1" thickTop="1" thickBot="1" x14ac:dyDescent="0.25">
      <c r="A411" s="408"/>
      <c r="B411" s="304"/>
      <c r="C411" s="304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463"/>
    </row>
    <row r="412" spans="1:19" s="14" customFormat="1" ht="33.75" customHeight="1" thickTop="1" x14ac:dyDescent="0.2">
      <c r="A412" s="223">
        <v>30</v>
      </c>
      <c r="B412" s="204" t="s">
        <v>76</v>
      </c>
      <c r="C412" s="204" t="s">
        <v>46</v>
      </c>
      <c r="D412" s="229">
        <f>SUM(H415:S415)</f>
        <v>0.24999999999999983</v>
      </c>
      <c r="E412" s="348" t="s">
        <v>153</v>
      </c>
      <c r="F412" s="440"/>
      <c r="G412" s="441"/>
      <c r="H412" s="442"/>
      <c r="I412" s="442"/>
      <c r="J412" s="244" t="s">
        <v>73</v>
      </c>
      <c r="K412" s="244"/>
      <c r="L412" s="442"/>
      <c r="M412" s="442"/>
      <c r="N412" s="440"/>
      <c r="O412" s="441"/>
      <c r="P412" s="338" t="s">
        <v>54</v>
      </c>
      <c r="Q412" s="338"/>
      <c r="R412" s="460" t="s">
        <v>54</v>
      </c>
      <c r="S412" s="461"/>
    </row>
    <row r="413" spans="1:19" s="14" customFormat="1" ht="18" customHeight="1" x14ac:dyDescent="0.2">
      <c r="A413" s="224"/>
      <c r="B413" s="205"/>
      <c r="C413" s="205"/>
      <c r="D413" s="215"/>
      <c r="E413" s="227"/>
      <c r="F413" s="296"/>
      <c r="G413" s="455"/>
      <c r="H413" s="462"/>
      <c r="I413" s="462"/>
      <c r="J413" s="240" t="s">
        <v>55</v>
      </c>
      <c r="K413" s="240"/>
      <c r="L413" s="462"/>
      <c r="M413" s="462"/>
      <c r="N413" s="296"/>
      <c r="O413" s="455"/>
      <c r="P413" s="351"/>
      <c r="Q413" s="299"/>
      <c r="R413" s="351"/>
      <c r="S413" s="371"/>
    </row>
    <row r="414" spans="1:19" s="14" customFormat="1" ht="14.25" customHeight="1" x14ac:dyDescent="0.2">
      <c r="A414" s="224"/>
      <c r="B414" s="205"/>
      <c r="C414" s="205"/>
      <c r="D414" s="215"/>
      <c r="E414" s="227"/>
      <c r="F414" s="132"/>
      <c r="G414" s="132"/>
      <c r="H414" s="58"/>
      <c r="I414" s="58"/>
      <c r="J414" s="48">
        <v>0.64583333333333337</v>
      </c>
      <c r="K414" s="48">
        <v>0.72916666666666663</v>
      </c>
      <c r="L414" s="58"/>
      <c r="M414" s="58"/>
      <c r="N414" s="132"/>
      <c r="O414" s="132"/>
      <c r="P414" s="48">
        <v>0.52083333333333337</v>
      </c>
      <c r="Q414" s="48">
        <v>0.60416666666666663</v>
      </c>
      <c r="R414" s="48">
        <v>0.375</v>
      </c>
      <c r="S414" s="143">
        <v>0.45833333333333331</v>
      </c>
    </row>
    <row r="415" spans="1:19" s="14" customFormat="1" ht="17.25" customHeight="1" thickBot="1" x14ac:dyDescent="0.25">
      <c r="A415" s="224"/>
      <c r="B415" s="205"/>
      <c r="C415" s="205"/>
      <c r="D415" s="216"/>
      <c r="E415" s="227"/>
      <c r="F415" s="448"/>
      <c r="G415" s="449"/>
      <c r="H415" s="450"/>
      <c r="I415" s="450"/>
      <c r="J415" s="284">
        <f t="shared" ref="J415" si="105">K414-J414</f>
        <v>8.3333333333333259E-2</v>
      </c>
      <c r="K415" s="284"/>
      <c r="L415" s="450"/>
      <c r="M415" s="450"/>
      <c r="N415" s="448"/>
      <c r="O415" s="449"/>
      <c r="P415" s="284">
        <f t="shared" ref="P415" si="106">Q414-P414</f>
        <v>8.3333333333333259E-2</v>
      </c>
      <c r="Q415" s="284"/>
      <c r="R415" s="284">
        <f t="shared" ref="R415" si="107">S414-R414</f>
        <v>8.3333333333333315E-2</v>
      </c>
      <c r="S415" s="372"/>
    </row>
    <row r="416" spans="1:19" s="14" customFormat="1" ht="39.75" customHeight="1" thickTop="1" x14ac:dyDescent="0.2">
      <c r="A416" s="224"/>
      <c r="B416" s="205"/>
      <c r="C416" s="205"/>
      <c r="D416" s="346">
        <f>H419+L419+R419</f>
        <v>0.16666666666666674</v>
      </c>
      <c r="E416" s="306" t="s">
        <v>154</v>
      </c>
      <c r="F416" s="296"/>
      <c r="G416" s="455"/>
      <c r="H416" s="240" t="s">
        <v>73</v>
      </c>
      <c r="I416" s="240"/>
      <c r="J416" s="453"/>
      <c r="K416" s="454"/>
      <c r="L416" s="240" t="s">
        <v>73</v>
      </c>
      <c r="M416" s="240"/>
      <c r="N416" s="296"/>
      <c r="O416" s="455"/>
      <c r="P416" s="335" t="s">
        <v>54</v>
      </c>
      <c r="Q416" s="335"/>
      <c r="R416" s="443"/>
      <c r="S416" s="459"/>
    </row>
    <row r="417" spans="1:19" s="14" customFormat="1" ht="24.75" customHeight="1" x14ac:dyDescent="0.2">
      <c r="A417" s="224"/>
      <c r="B417" s="205"/>
      <c r="C417" s="205"/>
      <c r="D417" s="465"/>
      <c r="E417" s="227"/>
      <c r="F417" s="296"/>
      <c r="G417" s="455"/>
      <c r="H417" s="240" t="s">
        <v>55</v>
      </c>
      <c r="I417" s="240"/>
      <c r="J417" s="296"/>
      <c r="K417" s="455"/>
      <c r="L417" s="240" t="s">
        <v>55</v>
      </c>
      <c r="M417" s="240"/>
      <c r="N417" s="296"/>
      <c r="O417" s="455"/>
      <c r="P417" s="240"/>
      <c r="Q417" s="240"/>
      <c r="R417" s="294"/>
      <c r="S417" s="458"/>
    </row>
    <row r="418" spans="1:19" s="14" customFormat="1" ht="15.75" customHeight="1" x14ac:dyDescent="0.2">
      <c r="A418" s="224"/>
      <c r="B418" s="205"/>
      <c r="C418" s="205"/>
      <c r="D418" s="465"/>
      <c r="E418" s="227"/>
      <c r="F418" s="132"/>
      <c r="G418" s="132"/>
      <c r="H418" s="48">
        <v>0.33333333333333331</v>
      </c>
      <c r="I418" s="48">
        <v>0.41666666666666669</v>
      </c>
      <c r="J418" s="132"/>
      <c r="K418" s="132"/>
      <c r="L418" s="48">
        <v>0.33333333333333331</v>
      </c>
      <c r="M418" s="48">
        <v>0.41666666666666669</v>
      </c>
      <c r="N418" s="132"/>
      <c r="O418" s="132"/>
      <c r="P418" s="48">
        <v>0.41666666666666669</v>
      </c>
      <c r="Q418" s="48">
        <v>0.5</v>
      </c>
      <c r="R418" s="58"/>
      <c r="S418" s="144"/>
    </row>
    <row r="419" spans="1:19" s="14" customFormat="1" ht="20.25" customHeight="1" thickBot="1" x14ac:dyDescent="0.25">
      <c r="A419" s="225"/>
      <c r="B419" s="206"/>
      <c r="C419" s="206"/>
      <c r="D419" s="466"/>
      <c r="E419" s="464"/>
      <c r="F419" s="145"/>
      <c r="G419" s="146"/>
      <c r="H419" s="451">
        <f>I418-H418</f>
        <v>8.333333333333337E-2</v>
      </c>
      <c r="I419" s="452"/>
      <c r="J419" s="145"/>
      <c r="K419" s="146"/>
      <c r="L419" s="451">
        <f>M418-L418</f>
        <v>8.333333333333337E-2</v>
      </c>
      <c r="M419" s="452"/>
      <c r="N419" s="145"/>
      <c r="O419" s="146"/>
      <c r="P419" s="451">
        <f>Q418-P418</f>
        <v>8.3333333333333315E-2</v>
      </c>
      <c r="Q419" s="452"/>
      <c r="R419" s="147"/>
      <c r="S419" s="148"/>
    </row>
    <row r="420" spans="1:19" s="14" customFormat="1" ht="9" customHeight="1" thickTop="1" thickBot="1" x14ac:dyDescent="0.25">
      <c r="A420" s="25"/>
      <c r="B420" s="192"/>
      <c r="C420" s="25"/>
      <c r="D420" s="25"/>
      <c r="E420" s="192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 s="14" customFormat="1" ht="39.75" customHeight="1" thickTop="1" x14ac:dyDescent="0.2">
      <c r="A421" s="308">
        <v>31</v>
      </c>
      <c r="B421" s="203" t="s">
        <v>52</v>
      </c>
      <c r="C421" s="203" t="s">
        <v>46</v>
      </c>
      <c r="D421" s="260">
        <f>SUM(F424:S424)</f>
        <v>0.25</v>
      </c>
      <c r="E421" s="244" t="s">
        <v>155</v>
      </c>
      <c r="F421" s="354" t="s">
        <v>73</v>
      </c>
      <c r="G421" s="355"/>
      <c r="H421" s="354"/>
      <c r="I421" s="355"/>
      <c r="J421" s="354" t="s">
        <v>73</v>
      </c>
      <c r="K421" s="355"/>
      <c r="L421" s="349"/>
      <c r="M421" s="350"/>
      <c r="N421" s="354" t="s">
        <v>73</v>
      </c>
      <c r="O421" s="355"/>
      <c r="P421" s="343" t="s">
        <v>54</v>
      </c>
      <c r="Q421" s="343"/>
      <c r="R421" s="456"/>
      <c r="S421" s="457"/>
    </row>
    <row r="422" spans="1:19" s="14" customFormat="1" ht="28.5" customHeight="1" x14ac:dyDescent="0.2">
      <c r="A422" s="353"/>
      <c r="B422" s="211"/>
      <c r="C422" s="211"/>
      <c r="D422" s="216"/>
      <c r="E422" s="245"/>
      <c r="F422" s="298" t="s">
        <v>55</v>
      </c>
      <c r="G422" s="299"/>
      <c r="H422" s="298"/>
      <c r="I422" s="299"/>
      <c r="J422" s="298" t="s">
        <v>55</v>
      </c>
      <c r="K422" s="299"/>
      <c r="L422" s="236"/>
      <c r="M422" s="237"/>
      <c r="N422" s="298" t="s">
        <v>55</v>
      </c>
      <c r="O422" s="299"/>
      <c r="P422" s="238"/>
      <c r="Q422" s="239"/>
      <c r="R422" s="238"/>
      <c r="S422" s="373"/>
    </row>
    <row r="423" spans="1:19" s="14" customFormat="1" ht="15" customHeight="1" x14ac:dyDescent="0.2">
      <c r="A423" s="309"/>
      <c r="B423" s="252"/>
      <c r="C423" s="252"/>
      <c r="D423" s="209"/>
      <c r="E423" s="298"/>
      <c r="F423" s="39">
        <v>0.70833333333333337</v>
      </c>
      <c r="G423" s="39">
        <v>0.77083333333333337</v>
      </c>
      <c r="H423" s="85"/>
      <c r="I423" s="48"/>
      <c r="J423" s="39">
        <v>0.70833333333333337</v>
      </c>
      <c r="K423" s="39">
        <v>0.76041666666666663</v>
      </c>
      <c r="L423" s="39"/>
      <c r="M423" s="39"/>
      <c r="N423" s="39">
        <v>0.65625</v>
      </c>
      <c r="O423" s="39">
        <v>0.70833333333333337</v>
      </c>
      <c r="P423" s="86">
        <v>0.5625</v>
      </c>
      <c r="Q423" s="39">
        <v>0.64583333333333337</v>
      </c>
      <c r="R423" s="39"/>
      <c r="S423" s="149"/>
    </row>
    <row r="424" spans="1:19" s="14" customFormat="1" ht="15.75" customHeight="1" thickBot="1" x14ac:dyDescent="0.25">
      <c r="A424" s="309"/>
      <c r="B424" s="252"/>
      <c r="C424" s="252"/>
      <c r="D424" s="209"/>
      <c r="E424" s="298"/>
      <c r="F424" s="284">
        <f t="shared" ref="F424" si="108">G423-F423</f>
        <v>6.25E-2</v>
      </c>
      <c r="G424" s="284"/>
      <c r="H424" s="337"/>
      <c r="I424" s="337"/>
      <c r="J424" s="284">
        <f t="shared" ref="J424" si="109">K423-J423</f>
        <v>5.2083333333333259E-2</v>
      </c>
      <c r="K424" s="284"/>
      <c r="L424" s="361"/>
      <c r="M424" s="439"/>
      <c r="N424" s="284">
        <f t="shared" ref="N424" si="110">O423-N423</f>
        <v>5.208333333333337E-2</v>
      </c>
      <c r="O424" s="284"/>
      <c r="P424" s="284">
        <f t="shared" ref="P424" si="111">Q423-P423</f>
        <v>8.333333333333337E-2</v>
      </c>
      <c r="Q424" s="284"/>
      <c r="R424" s="346"/>
      <c r="S424" s="347"/>
    </row>
    <row r="425" spans="1:19" s="14" customFormat="1" ht="42" customHeight="1" thickTop="1" x14ac:dyDescent="0.2">
      <c r="A425" s="309"/>
      <c r="B425" s="252"/>
      <c r="C425" s="252"/>
      <c r="D425" s="209">
        <f>SUM(F428:S428)</f>
        <v>0.41666666666666685</v>
      </c>
      <c r="E425" s="240" t="s">
        <v>156</v>
      </c>
      <c r="F425" s="245" t="s">
        <v>73</v>
      </c>
      <c r="G425" s="245"/>
      <c r="H425" s="245"/>
      <c r="I425" s="245"/>
      <c r="J425" s="245" t="s">
        <v>73</v>
      </c>
      <c r="K425" s="245"/>
      <c r="L425" s="356"/>
      <c r="M425" s="357"/>
      <c r="N425" s="245" t="s">
        <v>73</v>
      </c>
      <c r="O425" s="245"/>
      <c r="P425" s="335" t="s">
        <v>54</v>
      </c>
      <c r="Q425" s="335"/>
      <c r="R425" s="338" t="s">
        <v>54</v>
      </c>
      <c r="S425" s="339"/>
    </row>
    <row r="426" spans="1:19" s="14" customFormat="1" ht="27.75" customHeight="1" x14ac:dyDescent="0.2">
      <c r="A426" s="309"/>
      <c r="B426" s="252"/>
      <c r="C426" s="252"/>
      <c r="D426" s="209"/>
      <c r="E426" s="240"/>
      <c r="F426" s="240" t="s">
        <v>55</v>
      </c>
      <c r="G426" s="240"/>
      <c r="H426" s="298"/>
      <c r="I426" s="299"/>
      <c r="J426" s="240" t="s">
        <v>55</v>
      </c>
      <c r="K426" s="240"/>
      <c r="L426" s="236"/>
      <c r="M426" s="237"/>
      <c r="N426" s="240" t="s">
        <v>55</v>
      </c>
      <c r="O426" s="240"/>
      <c r="P426" s="238"/>
      <c r="Q426" s="239"/>
      <c r="R426" s="298"/>
      <c r="S426" s="371"/>
    </row>
    <row r="427" spans="1:19" s="14" customFormat="1" ht="15.75" customHeight="1" x14ac:dyDescent="0.2">
      <c r="A427" s="309"/>
      <c r="B427" s="252"/>
      <c r="C427" s="252"/>
      <c r="D427" s="209"/>
      <c r="E427" s="298"/>
      <c r="F427" s="39">
        <v>0.33333333333333331</v>
      </c>
      <c r="G427" s="39">
        <v>0.41666666666666669</v>
      </c>
      <c r="H427" s="48"/>
      <c r="I427" s="48"/>
      <c r="J427" s="86">
        <v>0.33333333333333331</v>
      </c>
      <c r="K427" s="39">
        <v>0.41666666666666669</v>
      </c>
      <c r="L427" s="39"/>
      <c r="M427" s="39"/>
      <c r="N427" s="86">
        <v>0.33333333333333331</v>
      </c>
      <c r="O427" s="39">
        <v>0.41666666666666669</v>
      </c>
      <c r="P427" s="86">
        <v>0.33333333333333331</v>
      </c>
      <c r="Q427" s="39">
        <v>0.41666666666666669</v>
      </c>
      <c r="R427" s="86">
        <v>0.33333333333333331</v>
      </c>
      <c r="S427" s="149">
        <v>0.41666666666666669</v>
      </c>
    </row>
    <row r="428" spans="1:19" s="14" customFormat="1" ht="18" customHeight="1" thickBot="1" x14ac:dyDescent="0.25">
      <c r="A428" s="309"/>
      <c r="B428" s="252"/>
      <c r="C428" s="252"/>
      <c r="D428" s="209"/>
      <c r="E428" s="298"/>
      <c r="F428" s="284">
        <f t="shared" ref="F428" si="112">G427-F427</f>
        <v>8.333333333333337E-2</v>
      </c>
      <c r="G428" s="284"/>
      <c r="H428" s="337"/>
      <c r="I428" s="337"/>
      <c r="J428" s="284">
        <f t="shared" ref="J428" si="113">K427-J427</f>
        <v>8.333333333333337E-2</v>
      </c>
      <c r="K428" s="284"/>
      <c r="L428" s="361"/>
      <c r="M428" s="361"/>
      <c r="N428" s="284">
        <f t="shared" ref="N428" si="114">O427-N427</f>
        <v>8.333333333333337E-2</v>
      </c>
      <c r="O428" s="284"/>
      <c r="P428" s="284">
        <f t="shared" ref="P428" si="115">Q427-P427</f>
        <v>8.333333333333337E-2</v>
      </c>
      <c r="Q428" s="284"/>
      <c r="R428" s="284">
        <f t="shared" ref="R428" si="116">S427-R427</f>
        <v>8.333333333333337E-2</v>
      </c>
      <c r="S428" s="372"/>
    </row>
    <row r="429" spans="1:19" s="14" customFormat="1" ht="39" customHeight="1" thickTop="1" x14ac:dyDescent="0.2">
      <c r="A429" s="309"/>
      <c r="B429" s="252"/>
      <c r="C429" s="252"/>
      <c r="D429" s="209">
        <f>SUM(F432:S432)</f>
        <v>0.41666666666666685</v>
      </c>
      <c r="E429" s="306" t="s">
        <v>157</v>
      </c>
      <c r="F429" s="245" t="s">
        <v>73</v>
      </c>
      <c r="G429" s="245"/>
      <c r="H429" s="245"/>
      <c r="I429" s="245"/>
      <c r="J429" s="245" t="s">
        <v>73</v>
      </c>
      <c r="K429" s="245"/>
      <c r="L429" s="356"/>
      <c r="M429" s="357"/>
      <c r="N429" s="245" t="s">
        <v>73</v>
      </c>
      <c r="O429" s="245"/>
      <c r="P429" s="335" t="s">
        <v>54</v>
      </c>
      <c r="Q429" s="335"/>
      <c r="R429" s="335" t="s">
        <v>54</v>
      </c>
      <c r="S429" s="368"/>
    </row>
    <row r="430" spans="1:19" s="14" customFormat="1" ht="30" customHeight="1" x14ac:dyDescent="0.2">
      <c r="A430" s="309"/>
      <c r="B430" s="252"/>
      <c r="C430" s="252"/>
      <c r="D430" s="209"/>
      <c r="E430" s="227"/>
      <c r="F430" s="240" t="s">
        <v>55</v>
      </c>
      <c r="G430" s="240"/>
      <c r="H430" s="298"/>
      <c r="I430" s="299"/>
      <c r="J430" s="240" t="s">
        <v>55</v>
      </c>
      <c r="K430" s="240"/>
      <c r="L430" s="236"/>
      <c r="M430" s="237"/>
      <c r="N430" s="240" t="s">
        <v>55</v>
      </c>
      <c r="O430" s="240"/>
      <c r="P430" s="238"/>
      <c r="Q430" s="239"/>
      <c r="R430" s="298"/>
      <c r="S430" s="371"/>
    </row>
    <row r="431" spans="1:19" s="14" customFormat="1" ht="15.75" customHeight="1" x14ac:dyDescent="0.2">
      <c r="A431" s="309"/>
      <c r="B431" s="252"/>
      <c r="C431" s="252"/>
      <c r="D431" s="209"/>
      <c r="E431" s="358"/>
      <c r="F431" s="39">
        <v>0.33333333333333331</v>
      </c>
      <c r="G431" s="39">
        <v>0.41666666666666669</v>
      </c>
      <c r="H431" s="48"/>
      <c r="I431" s="48"/>
      <c r="J431" s="86">
        <v>0.33333333333333331</v>
      </c>
      <c r="K431" s="39">
        <v>0.41666666666666669</v>
      </c>
      <c r="L431" s="39"/>
      <c r="M431" s="39"/>
      <c r="N431" s="86">
        <v>0.33333333333333331</v>
      </c>
      <c r="O431" s="39">
        <v>0.41666666666666669</v>
      </c>
      <c r="P431" s="86">
        <v>0.33333333333333331</v>
      </c>
      <c r="Q431" s="39">
        <v>0.41666666666666669</v>
      </c>
      <c r="R431" s="86">
        <v>0.33333333333333331</v>
      </c>
      <c r="S431" s="149">
        <v>0.41666666666666669</v>
      </c>
    </row>
    <row r="432" spans="1:19" s="14" customFormat="1" ht="16.5" customHeight="1" thickBot="1" x14ac:dyDescent="0.25">
      <c r="A432" s="309"/>
      <c r="B432" s="252"/>
      <c r="C432" s="252"/>
      <c r="D432" s="233"/>
      <c r="E432" s="360"/>
      <c r="F432" s="284">
        <f t="shared" ref="F432" si="117">G431-F431</f>
        <v>8.333333333333337E-2</v>
      </c>
      <c r="G432" s="284"/>
      <c r="H432" s="337"/>
      <c r="I432" s="337"/>
      <c r="J432" s="284">
        <f t="shared" ref="J432" si="118">K431-J431</f>
        <v>8.333333333333337E-2</v>
      </c>
      <c r="K432" s="284"/>
      <c r="L432" s="361"/>
      <c r="M432" s="361"/>
      <c r="N432" s="284">
        <f t="shared" ref="N432" si="119">O431-N431</f>
        <v>8.333333333333337E-2</v>
      </c>
      <c r="O432" s="284"/>
      <c r="P432" s="284">
        <f t="shared" ref="P432" si="120">Q431-P431</f>
        <v>8.333333333333337E-2</v>
      </c>
      <c r="Q432" s="284"/>
      <c r="R432" s="284">
        <f t="shared" ref="R432" si="121">S431-R431</f>
        <v>8.333333333333337E-2</v>
      </c>
      <c r="S432" s="372"/>
    </row>
    <row r="433" spans="1:256" s="14" customFormat="1" ht="41.25" customHeight="1" thickTop="1" x14ac:dyDescent="0.2">
      <c r="A433" s="309"/>
      <c r="B433" s="252"/>
      <c r="C433" s="252"/>
      <c r="D433" s="209">
        <f>SUM(F436:S436)</f>
        <v>0.41666666666666652</v>
      </c>
      <c r="E433" s="306" t="s">
        <v>158</v>
      </c>
      <c r="F433" s="245" t="s">
        <v>73</v>
      </c>
      <c r="G433" s="245"/>
      <c r="H433" s="245"/>
      <c r="I433" s="245"/>
      <c r="J433" s="245" t="s">
        <v>73</v>
      </c>
      <c r="K433" s="245"/>
      <c r="L433" s="356"/>
      <c r="M433" s="357"/>
      <c r="N433" s="245" t="s">
        <v>73</v>
      </c>
      <c r="O433" s="245"/>
      <c r="P433" s="335" t="s">
        <v>54</v>
      </c>
      <c r="Q433" s="335"/>
      <c r="R433" s="335" t="s">
        <v>54</v>
      </c>
      <c r="S433" s="368"/>
    </row>
    <row r="434" spans="1:256" s="14" customFormat="1" ht="26.25" customHeight="1" x14ac:dyDescent="0.2">
      <c r="A434" s="309"/>
      <c r="B434" s="252"/>
      <c r="C434" s="252"/>
      <c r="D434" s="216"/>
      <c r="E434" s="227"/>
      <c r="F434" s="240" t="s">
        <v>55</v>
      </c>
      <c r="G434" s="240"/>
      <c r="H434" s="298"/>
      <c r="I434" s="299"/>
      <c r="J434" s="240" t="s">
        <v>55</v>
      </c>
      <c r="K434" s="240"/>
      <c r="L434" s="236"/>
      <c r="M434" s="237"/>
      <c r="N434" s="240" t="s">
        <v>55</v>
      </c>
      <c r="O434" s="240"/>
      <c r="P434" s="238"/>
      <c r="Q434" s="239"/>
      <c r="R434" s="298"/>
      <c r="S434" s="371"/>
    </row>
    <row r="435" spans="1:256" s="14" customFormat="1" ht="15.75" customHeight="1" x14ac:dyDescent="0.2">
      <c r="A435" s="309"/>
      <c r="B435" s="252"/>
      <c r="C435" s="252"/>
      <c r="D435" s="209"/>
      <c r="E435" s="358"/>
      <c r="F435" s="39">
        <v>0.64583333333333337</v>
      </c>
      <c r="G435" s="39">
        <v>0.70833333333333337</v>
      </c>
      <c r="H435" s="48"/>
      <c r="I435" s="48"/>
      <c r="J435" s="39">
        <v>0.64583333333333337</v>
      </c>
      <c r="K435" s="39">
        <v>0.70833333333333337</v>
      </c>
      <c r="L435" s="39"/>
      <c r="M435" s="39"/>
      <c r="N435" s="86">
        <v>0.70833333333333337</v>
      </c>
      <c r="O435" s="39">
        <v>0.79166666666666663</v>
      </c>
      <c r="P435" s="86">
        <v>0.4375</v>
      </c>
      <c r="Q435" s="39">
        <v>0.54166666666666663</v>
      </c>
      <c r="R435" s="86">
        <v>0.4375</v>
      </c>
      <c r="S435" s="39">
        <v>0.54166666666666663</v>
      </c>
    </row>
    <row r="436" spans="1:256" s="14" customFormat="1" ht="14.25" customHeight="1" thickBot="1" x14ac:dyDescent="0.25">
      <c r="A436" s="310"/>
      <c r="B436" s="277"/>
      <c r="C436" s="277"/>
      <c r="D436" s="210"/>
      <c r="E436" s="359"/>
      <c r="F436" s="284">
        <f t="shared" ref="F436" si="122">G435-F435</f>
        <v>6.25E-2</v>
      </c>
      <c r="G436" s="284"/>
      <c r="H436" s="284"/>
      <c r="I436" s="284"/>
      <c r="J436" s="284">
        <f t="shared" ref="J436" si="123">K435-J435</f>
        <v>6.25E-2</v>
      </c>
      <c r="K436" s="284"/>
      <c r="L436" s="320"/>
      <c r="M436" s="320"/>
      <c r="N436" s="284">
        <f t="shared" ref="N436" si="124">O435-N435</f>
        <v>8.3333333333333259E-2</v>
      </c>
      <c r="O436" s="284"/>
      <c r="P436" s="284">
        <f t="shared" ref="P436" si="125">Q435-P435</f>
        <v>0.10416666666666663</v>
      </c>
      <c r="Q436" s="284"/>
      <c r="R436" s="284">
        <f t="shared" ref="R436" si="126">S435-R435</f>
        <v>0.10416666666666663</v>
      </c>
      <c r="S436" s="372"/>
    </row>
    <row r="437" spans="1:256" s="31" customFormat="1" ht="17.25" customHeight="1" thickTop="1" thickBot="1" x14ac:dyDescent="0.25">
      <c r="A437" s="54"/>
      <c r="B437" s="54"/>
      <c r="C437" s="54"/>
      <c r="D437" s="29"/>
      <c r="E437" s="21"/>
      <c r="F437" s="369"/>
      <c r="G437" s="369"/>
      <c r="H437" s="369"/>
      <c r="I437" s="369"/>
      <c r="J437" s="369"/>
      <c r="K437" s="369"/>
      <c r="L437" s="369"/>
      <c r="M437" s="369"/>
      <c r="N437" s="369"/>
      <c r="O437" s="369"/>
      <c r="P437" s="369"/>
      <c r="Q437" s="369"/>
      <c r="R437" s="369"/>
      <c r="S437" s="369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256" s="14" customFormat="1" ht="39.75" customHeight="1" thickTop="1" x14ac:dyDescent="0.2">
      <c r="A438" s="308">
        <v>32</v>
      </c>
      <c r="B438" s="203" t="s">
        <v>53</v>
      </c>
      <c r="C438" s="203" t="s">
        <v>46</v>
      </c>
      <c r="D438" s="260">
        <f>SUM(F441:H441:S441)</f>
        <v>0.41666666666666663</v>
      </c>
      <c r="E438" s="226" t="s">
        <v>159</v>
      </c>
      <c r="F438" s="240" t="s">
        <v>73</v>
      </c>
      <c r="G438" s="240"/>
      <c r="H438" s="305" t="s">
        <v>71</v>
      </c>
      <c r="I438" s="305"/>
      <c r="J438" s="240" t="s">
        <v>73</v>
      </c>
      <c r="K438" s="240"/>
      <c r="L438" s="245" t="s">
        <v>71</v>
      </c>
      <c r="M438" s="245"/>
      <c r="N438" s="240"/>
      <c r="O438" s="240"/>
      <c r="P438" s="338" t="s">
        <v>54</v>
      </c>
      <c r="Q438" s="338"/>
      <c r="R438" s="338" t="s">
        <v>54</v>
      </c>
      <c r="S438" s="370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24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05"/>
      <c r="HP438" s="205"/>
      <c r="HQ438" s="205"/>
      <c r="HR438" s="205"/>
      <c r="HS438" s="205"/>
      <c r="HT438" s="205"/>
      <c r="HU438" s="205"/>
      <c r="HV438" s="205"/>
      <c r="HW438" s="205"/>
      <c r="HX438" s="205"/>
      <c r="HY438" s="205"/>
      <c r="HZ438" s="205"/>
      <c r="IA438" s="205"/>
      <c r="IB438" s="205"/>
      <c r="IC438" s="205"/>
      <c r="ID438" s="205"/>
      <c r="IE438" s="205"/>
      <c r="IF438" s="205"/>
      <c r="IG438" s="205"/>
      <c r="IH438" s="205"/>
      <c r="II438" s="205"/>
      <c r="IJ438" s="205"/>
      <c r="IK438" s="205"/>
      <c r="IL438" s="205"/>
      <c r="IM438" s="205"/>
      <c r="IN438" s="205"/>
      <c r="IO438" s="205"/>
      <c r="IP438" s="205"/>
      <c r="IQ438" s="205"/>
      <c r="IR438" s="205"/>
      <c r="IS438" s="205"/>
      <c r="IT438" s="205"/>
      <c r="IU438" s="205"/>
      <c r="IV438" s="205"/>
    </row>
    <row r="439" spans="1:256" s="14" customFormat="1" ht="27" customHeight="1" x14ac:dyDescent="0.2">
      <c r="A439" s="309"/>
      <c r="B439" s="252"/>
      <c r="C439" s="252"/>
      <c r="D439" s="209"/>
      <c r="E439" s="227"/>
      <c r="F439" s="298" t="s">
        <v>55</v>
      </c>
      <c r="G439" s="299"/>
      <c r="H439" s="298" t="s">
        <v>55</v>
      </c>
      <c r="I439" s="299"/>
      <c r="J439" s="298" t="s">
        <v>55</v>
      </c>
      <c r="K439" s="299"/>
      <c r="L439" s="298" t="s">
        <v>55</v>
      </c>
      <c r="M439" s="299"/>
      <c r="N439" s="298"/>
      <c r="O439" s="299"/>
      <c r="P439" s="331"/>
      <c r="Q439" s="332"/>
      <c r="R439" s="331"/>
      <c r="S439" s="333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205"/>
      <c r="HP439" s="205"/>
      <c r="HQ439" s="205"/>
      <c r="HR439" s="205"/>
      <c r="HS439" s="205"/>
      <c r="HT439" s="205"/>
      <c r="HU439" s="205"/>
      <c r="HV439" s="205"/>
      <c r="HW439" s="205"/>
      <c r="HX439" s="205"/>
      <c r="HY439" s="205"/>
      <c r="HZ439" s="205"/>
      <c r="IA439" s="205"/>
      <c r="IB439" s="205"/>
      <c r="IC439" s="205"/>
      <c r="ID439" s="205"/>
      <c r="IE439" s="205"/>
      <c r="IF439" s="205"/>
      <c r="IG439" s="205"/>
      <c r="IH439" s="205"/>
      <c r="II439" s="205"/>
      <c r="IJ439" s="205"/>
      <c r="IK439" s="205"/>
      <c r="IL439" s="205"/>
      <c r="IM439" s="205"/>
      <c r="IN439" s="205"/>
      <c r="IO439" s="205"/>
      <c r="IP439" s="205"/>
      <c r="IQ439" s="205"/>
      <c r="IR439" s="205"/>
      <c r="IS439" s="205"/>
      <c r="IT439" s="205"/>
      <c r="IU439" s="205"/>
      <c r="IV439" s="205"/>
    </row>
    <row r="440" spans="1:256" s="14" customFormat="1" ht="15" customHeight="1" x14ac:dyDescent="0.2">
      <c r="A440" s="309"/>
      <c r="B440" s="252"/>
      <c r="C440" s="252"/>
      <c r="D440" s="209"/>
      <c r="E440" s="227"/>
      <c r="F440" s="48">
        <v>0.375</v>
      </c>
      <c r="G440" s="48">
        <v>0.45833333333333331</v>
      </c>
      <c r="H440" s="48">
        <v>0.375</v>
      </c>
      <c r="I440" s="48">
        <v>0.41666666666666669</v>
      </c>
      <c r="J440" s="48">
        <v>0.375</v>
      </c>
      <c r="K440" s="48">
        <v>0.45833333333333331</v>
      </c>
      <c r="L440" s="48">
        <v>0.375</v>
      </c>
      <c r="M440" s="48">
        <v>0.41666666666666669</v>
      </c>
      <c r="N440" s="48"/>
      <c r="O440" s="48"/>
      <c r="P440" s="48">
        <v>0.41666666666666669</v>
      </c>
      <c r="Q440" s="48">
        <v>0.5</v>
      </c>
      <c r="R440" s="48">
        <v>0.41666666666666669</v>
      </c>
      <c r="S440" s="49">
        <v>0.5</v>
      </c>
      <c r="HO440" s="205"/>
      <c r="HP440" s="205"/>
      <c r="HQ440" s="205"/>
      <c r="HR440" s="205"/>
      <c r="HS440" s="205"/>
      <c r="HT440" s="205"/>
      <c r="HU440" s="205"/>
      <c r="HV440" s="205"/>
      <c r="HW440" s="205"/>
      <c r="HX440" s="205"/>
      <c r="HY440" s="205"/>
      <c r="HZ440" s="205"/>
      <c r="IA440" s="205"/>
      <c r="IB440" s="205"/>
      <c r="IC440" s="205"/>
      <c r="ID440" s="205"/>
      <c r="IE440" s="205"/>
      <c r="IF440" s="205"/>
      <c r="IG440" s="205"/>
      <c r="IH440" s="205"/>
      <c r="II440" s="205"/>
      <c r="IJ440" s="205"/>
      <c r="IK440" s="205"/>
      <c r="IL440" s="205"/>
      <c r="IM440" s="205"/>
      <c r="IN440" s="205"/>
      <c r="IO440" s="205"/>
      <c r="IP440" s="205"/>
      <c r="IQ440" s="205"/>
      <c r="IR440" s="205"/>
      <c r="IS440" s="205"/>
      <c r="IT440" s="205"/>
      <c r="IU440" s="205"/>
      <c r="IV440" s="205"/>
    </row>
    <row r="441" spans="1:256" s="14" customFormat="1" ht="16.5" customHeight="1" thickBot="1" x14ac:dyDescent="0.25">
      <c r="A441" s="309"/>
      <c r="B441" s="252"/>
      <c r="C441" s="252"/>
      <c r="D441" s="209"/>
      <c r="E441" s="245"/>
      <c r="F441" s="284">
        <f>G440-F440</f>
        <v>8.3333333333333315E-2</v>
      </c>
      <c r="G441" s="284"/>
      <c r="H441" s="284">
        <f t="shared" ref="H441" si="127">I440-H440</f>
        <v>4.1666666666666685E-2</v>
      </c>
      <c r="I441" s="284"/>
      <c r="J441" s="284">
        <f t="shared" ref="J441" si="128">K440-J440</f>
        <v>8.3333333333333315E-2</v>
      </c>
      <c r="K441" s="284"/>
      <c r="L441" s="284">
        <f t="shared" ref="L441" si="129">M440-L440</f>
        <v>4.1666666666666685E-2</v>
      </c>
      <c r="M441" s="284"/>
      <c r="N441" s="346"/>
      <c r="O441" s="346"/>
      <c r="P441" s="284">
        <f t="shared" ref="P441" si="130">Q440-P440</f>
        <v>8.3333333333333315E-2</v>
      </c>
      <c r="Q441" s="284"/>
      <c r="R441" s="284">
        <f t="shared" ref="R441" si="131">S440-R440</f>
        <v>8.3333333333333315E-2</v>
      </c>
      <c r="S441" s="367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24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05"/>
      <c r="HP441" s="205"/>
      <c r="HQ441" s="205"/>
      <c r="HR441" s="205"/>
      <c r="HS441" s="205"/>
      <c r="HT441" s="205"/>
      <c r="HU441" s="205"/>
      <c r="HV441" s="205"/>
      <c r="HW441" s="205"/>
      <c r="HX441" s="205"/>
      <c r="HY441" s="205"/>
      <c r="HZ441" s="205"/>
      <c r="IA441" s="205"/>
      <c r="IB441" s="205"/>
      <c r="IC441" s="205"/>
      <c r="ID441" s="205"/>
      <c r="IE441" s="205"/>
      <c r="IF441" s="205"/>
      <c r="IG441" s="205"/>
      <c r="IH441" s="205"/>
      <c r="II441" s="205"/>
      <c r="IJ441" s="205"/>
      <c r="IK441" s="205"/>
      <c r="IL441" s="205"/>
      <c r="IM441" s="205"/>
      <c r="IN441" s="205"/>
      <c r="IO441" s="205"/>
      <c r="IP441" s="205"/>
      <c r="IQ441" s="205"/>
      <c r="IR441" s="205"/>
      <c r="IS441" s="205"/>
      <c r="IT441" s="205"/>
      <c r="IU441" s="205"/>
      <c r="IV441" s="205"/>
    </row>
    <row r="442" spans="1:256" s="14" customFormat="1" ht="40.5" customHeight="1" thickTop="1" x14ac:dyDescent="0.2">
      <c r="A442" s="309"/>
      <c r="B442" s="252"/>
      <c r="C442" s="252"/>
      <c r="D442" s="209">
        <f>SUM(F445:S445)</f>
        <v>0.49999999999999989</v>
      </c>
      <c r="E442" s="240" t="s">
        <v>160</v>
      </c>
      <c r="F442" s="245" t="s">
        <v>47</v>
      </c>
      <c r="G442" s="245"/>
      <c r="H442" s="245" t="s">
        <v>73</v>
      </c>
      <c r="I442" s="245"/>
      <c r="J442" s="245" t="s">
        <v>47</v>
      </c>
      <c r="K442" s="245"/>
      <c r="L442" s="245" t="s">
        <v>73</v>
      </c>
      <c r="M442" s="245"/>
      <c r="N442" s="334"/>
      <c r="O442" s="334"/>
      <c r="P442" s="335" t="s">
        <v>54</v>
      </c>
      <c r="Q442" s="335"/>
      <c r="R442" s="335" t="s">
        <v>54</v>
      </c>
      <c r="S442" s="33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24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05"/>
      <c r="HP442" s="205"/>
      <c r="HQ442" s="205"/>
      <c r="HR442" s="205"/>
      <c r="HS442" s="205"/>
      <c r="HT442" s="205"/>
      <c r="HU442" s="205"/>
      <c r="HV442" s="205"/>
      <c r="HW442" s="205"/>
      <c r="HX442" s="205"/>
      <c r="HY442" s="205"/>
      <c r="HZ442" s="205"/>
      <c r="IA442" s="205"/>
      <c r="IB442" s="205"/>
      <c r="IC442" s="205"/>
      <c r="ID442" s="205"/>
      <c r="IE442" s="205"/>
      <c r="IF442" s="205"/>
      <c r="IG442" s="205"/>
      <c r="IH442" s="205"/>
      <c r="II442" s="205"/>
      <c r="IJ442" s="205"/>
      <c r="IK442" s="205"/>
      <c r="IL442" s="205"/>
      <c r="IM442" s="205"/>
      <c r="IN442" s="205"/>
      <c r="IO442" s="205"/>
      <c r="IP442" s="205"/>
      <c r="IQ442" s="205"/>
      <c r="IR442" s="205"/>
      <c r="IS442" s="205"/>
      <c r="IT442" s="205"/>
      <c r="IU442" s="205"/>
      <c r="IV442" s="205"/>
    </row>
    <row r="443" spans="1:256" s="14" customFormat="1" ht="22.5" customHeight="1" x14ac:dyDescent="0.2">
      <c r="A443" s="309"/>
      <c r="B443" s="252"/>
      <c r="C443" s="252"/>
      <c r="D443" s="209"/>
      <c r="E443" s="240"/>
      <c r="F443" s="240" t="s">
        <v>48</v>
      </c>
      <c r="G443" s="240"/>
      <c r="H443" s="298" t="s">
        <v>55</v>
      </c>
      <c r="I443" s="299"/>
      <c r="J443" s="240" t="s">
        <v>48</v>
      </c>
      <c r="K443" s="240"/>
      <c r="L443" s="298" t="s">
        <v>55</v>
      </c>
      <c r="M443" s="299"/>
      <c r="N443" s="365"/>
      <c r="O443" s="366"/>
      <c r="P443" s="380"/>
      <c r="Q443" s="239"/>
      <c r="R443" s="238"/>
      <c r="S443" s="340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24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05"/>
      <c r="HP443" s="205"/>
      <c r="HQ443" s="205"/>
      <c r="HR443" s="205"/>
      <c r="HS443" s="205"/>
      <c r="HT443" s="205"/>
      <c r="HU443" s="205"/>
      <c r="HV443" s="205"/>
      <c r="HW443" s="205"/>
      <c r="HX443" s="205"/>
      <c r="HY443" s="205"/>
      <c r="HZ443" s="205"/>
      <c r="IA443" s="205"/>
      <c r="IB443" s="205"/>
      <c r="IC443" s="205"/>
      <c r="ID443" s="205"/>
      <c r="IE443" s="205"/>
      <c r="IF443" s="205"/>
      <c r="IG443" s="205"/>
      <c r="IH443" s="205"/>
      <c r="II443" s="205"/>
      <c r="IJ443" s="205"/>
      <c r="IK443" s="205"/>
      <c r="IL443" s="205"/>
      <c r="IM443" s="205"/>
      <c r="IN443" s="205"/>
      <c r="IO443" s="205"/>
      <c r="IP443" s="205"/>
      <c r="IQ443" s="205"/>
      <c r="IR443" s="205"/>
      <c r="IS443" s="205"/>
      <c r="IT443" s="205"/>
      <c r="IU443" s="205"/>
      <c r="IV443" s="205"/>
    </row>
    <row r="444" spans="1:256" s="14" customFormat="1" ht="15.75" customHeight="1" x14ac:dyDescent="0.2">
      <c r="A444" s="309"/>
      <c r="B444" s="252"/>
      <c r="C444" s="252"/>
      <c r="D444" s="209"/>
      <c r="E444" s="240"/>
      <c r="F444" s="48">
        <v>0.70833333333333337</v>
      </c>
      <c r="G444" s="48">
        <v>0.79166666666666663</v>
      </c>
      <c r="H444" s="48">
        <v>0.70833333333333337</v>
      </c>
      <c r="I444" s="48">
        <v>0.77083333333333337</v>
      </c>
      <c r="J444" s="48">
        <v>0.6875</v>
      </c>
      <c r="K444" s="48">
        <v>0.72916666666666663</v>
      </c>
      <c r="L444" s="48">
        <v>0.70833333333333337</v>
      </c>
      <c r="M444" s="48">
        <v>0.77083333333333337</v>
      </c>
      <c r="N444" s="130"/>
      <c r="O444" s="130"/>
      <c r="P444" s="48">
        <v>0.52083333333333337</v>
      </c>
      <c r="Q444" s="48">
        <v>0.64583333333333337</v>
      </c>
      <c r="R444" s="48">
        <v>0.52083333333333337</v>
      </c>
      <c r="S444" s="49">
        <v>0.64583333333333337</v>
      </c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24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05"/>
      <c r="HP444" s="205"/>
      <c r="HQ444" s="205"/>
      <c r="HR444" s="205"/>
      <c r="HS444" s="205"/>
      <c r="HT444" s="205"/>
      <c r="HU444" s="205"/>
      <c r="HV444" s="205"/>
      <c r="HW444" s="205"/>
      <c r="HX444" s="205"/>
      <c r="HY444" s="205"/>
      <c r="HZ444" s="205"/>
      <c r="IA444" s="205"/>
      <c r="IB444" s="205"/>
      <c r="IC444" s="205"/>
      <c r="ID444" s="205"/>
      <c r="IE444" s="205"/>
      <c r="IF444" s="205"/>
      <c r="IG444" s="205"/>
      <c r="IH444" s="205"/>
      <c r="II444" s="205"/>
      <c r="IJ444" s="205"/>
      <c r="IK444" s="205"/>
      <c r="IL444" s="205"/>
      <c r="IM444" s="205"/>
      <c r="IN444" s="205"/>
      <c r="IO444" s="205"/>
      <c r="IP444" s="205"/>
      <c r="IQ444" s="205"/>
      <c r="IR444" s="205"/>
      <c r="IS444" s="205"/>
      <c r="IT444" s="205"/>
      <c r="IU444" s="205"/>
      <c r="IV444" s="205"/>
    </row>
    <row r="445" spans="1:256" s="14" customFormat="1" ht="18.75" customHeight="1" thickBot="1" x14ac:dyDescent="0.25">
      <c r="A445" s="309"/>
      <c r="B445" s="252"/>
      <c r="C445" s="252"/>
      <c r="D445" s="209"/>
      <c r="E445" s="240"/>
      <c r="F445" s="284">
        <f t="shared" ref="F445" si="132">G444-F444</f>
        <v>8.3333333333333259E-2</v>
      </c>
      <c r="G445" s="284"/>
      <c r="H445" s="284">
        <f t="shared" ref="H445" si="133">I444-H444</f>
        <v>6.25E-2</v>
      </c>
      <c r="I445" s="284"/>
      <c r="J445" s="284">
        <f t="shared" ref="J445" si="134">K444-J444</f>
        <v>4.166666666666663E-2</v>
      </c>
      <c r="K445" s="284"/>
      <c r="L445" s="284">
        <f t="shared" ref="L445" si="135">M444-L444</f>
        <v>6.25E-2</v>
      </c>
      <c r="M445" s="284"/>
      <c r="N445" s="236"/>
      <c r="O445" s="237"/>
      <c r="P445" s="284">
        <f t="shared" ref="P445" si="136">Q444-P444</f>
        <v>0.125</v>
      </c>
      <c r="Q445" s="284"/>
      <c r="R445" s="284">
        <f t="shared" ref="R445" si="137">S444-R444</f>
        <v>0.125</v>
      </c>
      <c r="S445" s="367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24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05"/>
      <c r="HP445" s="205"/>
      <c r="HQ445" s="205"/>
      <c r="HR445" s="205"/>
      <c r="HS445" s="205"/>
      <c r="HT445" s="205"/>
      <c r="HU445" s="205"/>
      <c r="HV445" s="205"/>
      <c r="HW445" s="205"/>
      <c r="HX445" s="205"/>
      <c r="HY445" s="205"/>
      <c r="HZ445" s="205"/>
      <c r="IA445" s="205"/>
      <c r="IB445" s="205"/>
      <c r="IC445" s="205"/>
      <c r="ID445" s="205"/>
      <c r="IE445" s="205"/>
      <c r="IF445" s="205"/>
      <c r="IG445" s="205"/>
      <c r="IH445" s="205"/>
      <c r="II445" s="205"/>
      <c r="IJ445" s="205"/>
      <c r="IK445" s="205"/>
      <c r="IL445" s="205"/>
      <c r="IM445" s="205"/>
      <c r="IN445" s="205"/>
      <c r="IO445" s="205"/>
      <c r="IP445" s="205"/>
      <c r="IQ445" s="205"/>
      <c r="IR445" s="205"/>
      <c r="IS445" s="205"/>
      <c r="IT445" s="205"/>
      <c r="IU445" s="205"/>
      <c r="IV445" s="205"/>
    </row>
    <row r="446" spans="1:256" ht="43.5" customHeight="1" thickTop="1" x14ac:dyDescent="0.2">
      <c r="A446" s="309"/>
      <c r="B446" s="252"/>
      <c r="C446" s="252"/>
      <c r="D446" s="216">
        <f>SUM(F449:S449)</f>
        <v>0.66666666666666663</v>
      </c>
      <c r="E446" s="227" t="s">
        <v>161</v>
      </c>
      <c r="F446" s="245" t="s">
        <v>47</v>
      </c>
      <c r="G446" s="245"/>
      <c r="H446" s="245" t="s">
        <v>73</v>
      </c>
      <c r="I446" s="245"/>
      <c r="J446" s="245" t="s">
        <v>47</v>
      </c>
      <c r="K446" s="245"/>
      <c r="L446" s="245" t="s">
        <v>73</v>
      </c>
      <c r="M446" s="245"/>
      <c r="N446" s="447"/>
      <c r="O446" s="447"/>
      <c r="P446" s="335" t="s">
        <v>54</v>
      </c>
      <c r="Q446" s="335"/>
      <c r="R446" s="335" t="s">
        <v>54</v>
      </c>
      <c r="S446" s="336"/>
    </row>
    <row r="447" spans="1:256" ht="24" customHeight="1" x14ac:dyDescent="0.2">
      <c r="A447" s="309"/>
      <c r="B447" s="252"/>
      <c r="C447" s="252"/>
      <c r="D447" s="209"/>
      <c r="E447" s="227"/>
      <c r="F447" s="240" t="s">
        <v>48</v>
      </c>
      <c r="G447" s="240"/>
      <c r="H447" s="298" t="s">
        <v>55</v>
      </c>
      <c r="I447" s="299"/>
      <c r="J447" s="240" t="s">
        <v>48</v>
      </c>
      <c r="K447" s="240"/>
      <c r="L447" s="298" t="s">
        <v>55</v>
      </c>
      <c r="M447" s="299"/>
      <c r="N447" s="362"/>
      <c r="O447" s="362"/>
      <c r="P447" s="389"/>
      <c r="Q447" s="389"/>
      <c r="R447" s="389"/>
      <c r="S447" s="446"/>
    </row>
    <row r="448" spans="1:256" ht="15" customHeight="1" x14ac:dyDescent="0.2">
      <c r="A448" s="309"/>
      <c r="B448" s="252"/>
      <c r="C448" s="252"/>
      <c r="D448" s="209"/>
      <c r="E448" s="227"/>
      <c r="F448" s="48">
        <v>0.70833333333333337</v>
      </c>
      <c r="G448" s="48">
        <v>0.79166666666666663</v>
      </c>
      <c r="H448" s="48">
        <v>0.77083333333333337</v>
      </c>
      <c r="I448" s="48">
        <v>0.85416666666666663</v>
      </c>
      <c r="J448" s="48">
        <v>0.72916666666666663</v>
      </c>
      <c r="K448" s="48">
        <v>0.8125</v>
      </c>
      <c r="L448" s="48">
        <v>0.77083333333333337</v>
      </c>
      <c r="M448" s="48">
        <v>0.85416666666666663</v>
      </c>
      <c r="N448" s="130"/>
      <c r="O448" s="130"/>
      <c r="P448" s="48">
        <v>0.66666666666666663</v>
      </c>
      <c r="Q448" s="48">
        <v>0.83333333333333337</v>
      </c>
      <c r="R448" s="48">
        <v>0.66666666666666663</v>
      </c>
      <c r="S448" s="49">
        <v>0.83333333333333337</v>
      </c>
    </row>
    <row r="449" spans="1:19" ht="18.75" customHeight="1" thickBot="1" x14ac:dyDescent="0.25">
      <c r="A449" s="310"/>
      <c r="B449" s="277"/>
      <c r="C449" s="277"/>
      <c r="D449" s="210"/>
      <c r="E449" s="228"/>
      <c r="F449" s="284">
        <f t="shared" ref="F449" si="138">G448-F448</f>
        <v>8.3333333333333259E-2</v>
      </c>
      <c r="G449" s="284"/>
      <c r="H449" s="284">
        <f t="shared" ref="H449" si="139">I448-H448</f>
        <v>8.3333333333333259E-2</v>
      </c>
      <c r="I449" s="284"/>
      <c r="J449" s="284">
        <f t="shared" ref="J449" si="140">K448-J448</f>
        <v>8.333333333333337E-2</v>
      </c>
      <c r="K449" s="284"/>
      <c r="L449" s="284">
        <f t="shared" ref="L449" si="141">M448-L448</f>
        <v>8.3333333333333259E-2</v>
      </c>
      <c r="M449" s="284"/>
      <c r="N449" s="363"/>
      <c r="O449" s="364"/>
      <c r="P449" s="284">
        <f t="shared" ref="P449" si="142">Q448-P448</f>
        <v>0.16666666666666674</v>
      </c>
      <c r="Q449" s="284"/>
      <c r="R449" s="284">
        <f t="shared" ref="R449" si="143">S448-R448</f>
        <v>0.16666666666666674</v>
      </c>
      <c r="S449" s="367"/>
    </row>
    <row r="450" spans="1:19" ht="13.5" thickTop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2472">
    <mergeCell ref="R277:S277"/>
    <mergeCell ref="F279:G279"/>
    <mergeCell ref="H279:I279"/>
    <mergeCell ref="J279:K279"/>
    <mergeCell ref="L279:M279"/>
    <mergeCell ref="N279:O279"/>
    <mergeCell ref="P279:Q279"/>
    <mergeCell ref="R279:S279"/>
    <mergeCell ref="R212:S212"/>
    <mergeCell ref="F213:G213"/>
    <mergeCell ref="H213:I213"/>
    <mergeCell ref="J213:K213"/>
    <mergeCell ref="P213:Q213"/>
    <mergeCell ref="R213:S213"/>
    <mergeCell ref="F230:G230"/>
    <mergeCell ref="L249:M249"/>
    <mergeCell ref="E173:E176"/>
    <mergeCell ref="D212:D215"/>
    <mergeCell ref="E212:E215"/>
    <mergeCell ref="F212:G212"/>
    <mergeCell ref="H212:I212"/>
    <mergeCell ref="J212:K212"/>
    <mergeCell ref="L212:M212"/>
    <mergeCell ref="N212:O212"/>
    <mergeCell ref="P212:Q212"/>
    <mergeCell ref="F215:G215"/>
    <mergeCell ref="H215:I215"/>
    <mergeCell ref="J215:K215"/>
    <mergeCell ref="L215:M215"/>
    <mergeCell ref="N215:O215"/>
    <mergeCell ref="P151:Q151"/>
    <mergeCell ref="H150:I150"/>
    <mergeCell ref="L150:M150"/>
    <mergeCell ref="P150:Q150"/>
    <mergeCell ref="D199:D202"/>
    <mergeCell ref="E199:E202"/>
    <mergeCell ref="D187:D190"/>
    <mergeCell ref="D191:D194"/>
    <mergeCell ref="N191:O191"/>
    <mergeCell ref="P191:Q191"/>
    <mergeCell ref="F183:G183"/>
    <mergeCell ref="J183:K183"/>
    <mergeCell ref="H172:I172"/>
    <mergeCell ref="N169:O169"/>
    <mergeCell ref="R151:S151"/>
    <mergeCell ref="F152:G152"/>
    <mergeCell ref="H152:I152"/>
    <mergeCell ref="J152:K152"/>
    <mergeCell ref="L152:M152"/>
    <mergeCell ref="N152:O152"/>
    <mergeCell ref="P152:Q152"/>
    <mergeCell ref="R152:S152"/>
    <mergeCell ref="F154:G154"/>
    <mergeCell ref="H154:I154"/>
    <mergeCell ref="J154:K154"/>
    <mergeCell ref="L154:M154"/>
    <mergeCell ref="N154:O154"/>
    <mergeCell ref="P154:Q154"/>
    <mergeCell ref="R154:S154"/>
    <mergeCell ref="N70:O70"/>
    <mergeCell ref="J72:K72"/>
    <mergeCell ref="R74:S74"/>
    <mergeCell ref="R75:S75"/>
    <mergeCell ref="F74:G74"/>
    <mergeCell ref="H74:I74"/>
    <mergeCell ref="J74:K74"/>
    <mergeCell ref="L74:M74"/>
    <mergeCell ref="N74:O74"/>
    <mergeCell ref="R99:S99"/>
    <mergeCell ref="N100:O100"/>
    <mergeCell ref="P100:Q100"/>
    <mergeCell ref="R100:S100"/>
    <mergeCell ref="L93:M93"/>
    <mergeCell ref="N93:O93"/>
    <mergeCell ref="L101:M101"/>
    <mergeCell ref="N101:O101"/>
    <mergeCell ref="F70:G70"/>
    <mergeCell ref="N67:O67"/>
    <mergeCell ref="F68:G68"/>
    <mergeCell ref="P96:Q96"/>
    <mergeCell ref="P95:Q95"/>
    <mergeCell ref="P92:Q92"/>
    <mergeCell ref="N75:O75"/>
    <mergeCell ref="L75:M75"/>
    <mergeCell ref="P78:Q78"/>
    <mergeCell ref="A147:A154"/>
    <mergeCell ref="B147:B154"/>
    <mergeCell ref="C147:C154"/>
    <mergeCell ref="D147:D150"/>
    <mergeCell ref="E147:E150"/>
    <mergeCell ref="F147:G147"/>
    <mergeCell ref="J147:K147"/>
    <mergeCell ref="N147:O147"/>
    <mergeCell ref="F148:G148"/>
    <mergeCell ref="J148:K148"/>
    <mergeCell ref="D151:D154"/>
    <mergeCell ref="E151:E154"/>
    <mergeCell ref="F151:G151"/>
    <mergeCell ref="H151:I151"/>
    <mergeCell ref="J151:K151"/>
    <mergeCell ref="L151:M151"/>
    <mergeCell ref="N151:O151"/>
    <mergeCell ref="H147:I147"/>
    <mergeCell ref="H148:I148"/>
    <mergeCell ref="L147:M147"/>
    <mergeCell ref="L148:M148"/>
    <mergeCell ref="N412:O412"/>
    <mergeCell ref="P412:Q412"/>
    <mergeCell ref="R412:S412"/>
    <mergeCell ref="F413:G413"/>
    <mergeCell ref="H413:I413"/>
    <mergeCell ref="J413:K413"/>
    <mergeCell ref="L413:M413"/>
    <mergeCell ref="N413:O413"/>
    <mergeCell ref="P413:Q413"/>
    <mergeCell ref="R413:S413"/>
    <mergeCell ref="A411:S411"/>
    <mergeCell ref="E416:E419"/>
    <mergeCell ref="D416:D419"/>
    <mergeCell ref="A212:A219"/>
    <mergeCell ref="N54:O54"/>
    <mergeCell ref="P54:Q54"/>
    <mergeCell ref="R54:S54"/>
    <mergeCell ref="F57:G57"/>
    <mergeCell ref="H57:I57"/>
    <mergeCell ref="J57:K57"/>
    <mergeCell ref="L57:M57"/>
    <mergeCell ref="N57:O57"/>
    <mergeCell ref="P57:Q57"/>
    <mergeCell ref="R57:S57"/>
    <mergeCell ref="D58:D61"/>
    <mergeCell ref="E58:E61"/>
    <mergeCell ref="F58:G58"/>
    <mergeCell ref="H58:I58"/>
    <mergeCell ref="J58:K58"/>
    <mergeCell ref="L58:M58"/>
    <mergeCell ref="P58:Q58"/>
    <mergeCell ref="P147:Q147"/>
    <mergeCell ref="N432:O432"/>
    <mergeCell ref="P432:Q432"/>
    <mergeCell ref="R432:S432"/>
    <mergeCell ref="L432:M432"/>
    <mergeCell ref="J425:K425"/>
    <mergeCell ref="J426:K426"/>
    <mergeCell ref="N425:O425"/>
    <mergeCell ref="F415:G415"/>
    <mergeCell ref="H415:I415"/>
    <mergeCell ref="J415:K415"/>
    <mergeCell ref="L415:M415"/>
    <mergeCell ref="N415:O415"/>
    <mergeCell ref="P415:Q415"/>
    <mergeCell ref="R415:S415"/>
    <mergeCell ref="H419:I419"/>
    <mergeCell ref="L419:M419"/>
    <mergeCell ref="P419:Q419"/>
    <mergeCell ref="J416:K416"/>
    <mergeCell ref="L416:M416"/>
    <mergeCell ref="N416:O416"/>
    <mergeCell ref="P416:Q416"/>
    <mergeCell ref="F416:G416"/>
    <mergeCell ref="H416:I416"/>
    <mergeCell ref="H425:I425"/>
    <mergeCell ref="L425:M425"/>
    <mergeCell ref="R430:S430"/>
    <mergeCell ref="R421:S421"/>
    <mergeCell ref="F422:G422"/>
    <mergeCell ref="J422:K422"/>
    <mergeCell ref="L422:M422"/>
    <mergeCell ref="N422:O422"/>
    <mergeCell ref="P422:Q422"/>
    <mergeCell ref="C178:C185"/>
    <mergeCell ref="D178:D181"/>
    <mergeCell ref="E178:E181"/>
    <mergeCell ref="F178:G178"/>
    <mergeCell ref="H178:I178"/>
    <mergeCell ref="J178:K178"/>
    <mergeCell ref="L178:M178"/>
    <mergeCell ref="N178:O178"/>
    <mergeCell ref="P178:Q178"/>
    <mergeCell ref="F179:G179"/>
    <mergeCell ref="H179:I179"/>
    <mergeCell ref="J179:K179"/>
    <mergeCell ref="L179:M179"/>
    <mergeCell ref="N179:O179"/>
    <mergeCell ref="P179:Q179"/>
    <mergeCell ref="F181:G181"/>
    <mergeCell ref="H181:I181"/>
    <mergeCell ref="J181:K181"/>
    <mergeCell ref="L181:M181"/>
    <mergeCell ref="N181:O181"/>
    <mergeCell ref="P181:Q181"/>
    <mergeCell ref="D182:D185"/>
    <mergeCell ref="A412:A419"/>
    <mergeCell ref="B412:B419"/>
    <mergeCell ref="C412:C419"/>
    <mergeCell ref="D412:D415"/>
    <mergeCell ref="E412:E415"/>
    <mergeCell ref="L284:M284"/>
    <mergeCell ref="N284:O284"/>
    <mergeCell ref="P447:Q447"/>
    <mergeCell ref="R447:S447"/>
    <mergeCell ref="A364:A375"/>
    <mergeCell ref="B364:B375"/>
    <mergeCell ref="C364:C375"/>
    <mergeCell ref="A394:A401"/>
    <mergeCell ref="B394:B401"/>
    <mergeCell ref="C394:C401"/>
    <mergeCell ref="A403:A410"/>
    <mergeCell ref="B403:B410"/>
    <mergeCell ref="C403:C410"/>
    <mergeCell ref="H406:I406"/>
    <mergeCell ref="L406:M406"/>
    <mergeCell ref="A438:A449"/>
    <mergeCell ref="B438:B449"/>
    <mergeCell ref="C438:C449"/>
    <mergeCell ref="N446:O446"/>
    <mergeCell ref="P367:Q367"/>
    <mergeCell ref="P426:Q426"/>
    <mergeCell ref="R426:S426"/>
    <mergeCell ref="L426:M426"/>
    <mergeCell ref="H426:I426"/>
    <mergeCell ref="H429:I429"/>
    <mergeCell ref="J429:K429"/>
    <mergeCell ref="F426:G426"/>
    <mergeCell ref="D10:D13"/>
    <mergeCell ref="E10:E13"/>
    <mergeCell ref="F284:G284"/>
    <mergeCell ref="H284:I284"/>
    <mergeCell ref="L22:M22"/>
    <mergeCell ref="N200:O200"/>
    <mergeCell ref="P200:Q200"/>
    <mergeCell ref="R200:S200"/>
    <mergeCell ref="F202:G202"/>
    <mergeCell ref="H202:I202"/>
    <mergeCell ref="J202:K202"/>
    <mergeCell ref="L202:M202"/>
    <mergeCell ref="N202:O202"/>
    <mergeCell ref="P202:Q202"/>
    <mergeCell ref="R202:S202"/>
    <mergeCell ref="N190:O190"/>
    <mergeCell ref="P190:Q190"/>
    <mergeCell ref="R190:S190"/>
    <mergeCell ref="F199:G199"/>
    <mergeCell ref="H199:I199"/>
    <mergeCell ref="J199:K199"/>
    <mergeCell ref="R178:S178"/>
    <mergeCell ref="R179:S179"/>
    <mergeCell ref="R181:S181"/>
    <mergeCell ref="R185:S185"/>
    <mergeCell ref="P185:Q185"/>
    <mergeCell ref="J200:K200"/>
    <mergeCell ref="P13:Q13"/>
    <mergeCell ref="L25:M25"/>
    <mergeCell ref="N25:O25"/>
    <mergeCell ref="P148:Q148"/>
    <mergeCell ref="H63:I63"/>
    <mergeCell ref="E6:E9"/>
    <mergeCell ref="F6:G6"/>
    <mergeCell ref="H6:I6"/>
    <mergeCell ref="J6:K6"/>
    <mergeCell ref="L6:M6"/>
    <mergeCell ref="N6:O6"/>
    <mergeCell ref="P6:Q6"/>
    <mergeCell ref="R6:S6"/>
    <mergeCell ref="F7:G7"/>
    <mergeCell ref="H7:I7"/>
    <mergeCell ref="J7:K7"/>
    <mergeCell ref="L7:M7"/>
    <mergeCell ref="N7:O7"/>
    <mergeCell ref="P7:Q7"/>
    <mergeCell ref="R7:S7"/>
    <mergeCell ref="R22:S22"/>
    <mergeCell ref="R25:S25"/>
    <mergeCell ref="F10:G10"/>
    <mergeCell ref="J10:K10"/>
    <mergeCell ref="F11:G11"/>
    <mergeCell ref="H11:I11"/>
    <mergeCell ref="J11:K11"/>
    <mergeCell ref="L11:M11"/>
    <mergeCell ref="R11:S11"/>
    <mergeCell ref="N11:O11"/>
    <mergeCell ref="P11:Q11"/>
    <mergeCell ref="F13:G13"/>
    <mergeCell ref="H13:I13"/>
    <mergeCell ref="N9:O9"/>
    <mergeCell ref="R9:S9"/>
    <mergeCell ref="F9:G9"/>
    <mergeCell ref="J9:K9"/>
    <mergeCell ref="J13:K13"/>
    <mergeCell ref="L13:M13"/>
    <mergeCell ref="N13:O13"/>
    <mergeCell ref="N22:O22"/>
    <mergeCell ref="P22:Q22"/>
    <mergeCell ref="H285:I286"/>
    <mergeCell ref="J285:K286"/>
    <mergeCell ref="L285:M286"/>
    <mergeCell ref="N285:O286"/>
    <mergeCell ref="P285:Q286"/>
    <mergeCell ref="J300:K300"/>
    <mergeCell ref="L300:M300"/>
    <mergeCell ref="N300:O300"/>
    <mergeCell ref="F273:G273"/>
    <mergeCell ref="H273:I273"/>
    <mergeCell ref="J273:K273"/>
    <mergeCell ref="F290:G290"/>
    <mergeCell ref="H290:I290"/>
    <mergeCell ref="J290:K290"/>
    <mergeCell ref="L290:M290"/>
    <mergeCell ref="N290:O290"/>
    <mergeCell ref="N288:O288"/>
    <mergeCell ref="N148:O148"/>
    <mergeCell ref="F150:G150"/>
    <mergeCell ref="J150:K150"/>
    <mergeCell ref="N150:O150"/>
    <mergeCell ref="L213:M213"/>
    <mergeCell ref="N213:O213"/>
    <mergeCell ref="L267:M267"/>
    <mergeCell ref="N267:O267"/>
    <mergeCell ref="H68:I68"/>
    <mergeCell ref="L71:M71"/>
    <mergeCell ref="R324:S324"/>
    <mergeCell ref="R285:S285"/>
    <mergeCell ref="D289:D292"/>
    <mergeCell ref="E289:E292"/>
    <mergeCell ref="D297:D300"/>
    <mergeCell ref="E297:E300"/>
    <mergeCell ref="N273:O273"/>
    <mergeCell ref="P288:Q288"/>
    <mergeCell ref="P289:Q289"/>
    <mergeCell ref="P275:Q275"/>
    <mergeCell ref="P290:Q290"/>
    <mergeCell ref="P284:Q284"/>
    <mergeCell ref="H275:I275"/>
    <mergeCell ref="F285:G286"/>
    <mergeCell ref="R336:S336"/>
    <mergeCell ref="P336:Q336"/>
    <mergeCell ref="R311:S311"/>
    <mergeCell ref="D276:D279"/>
    <mergeCell ref="E276:E279"/>
    <mergeCell ref="F276:G276"/>
    <mergeCell ref="H276:I276"/>
    <mergeCell ref="J276:K276"/>
    <mergeCell ref="L276:M276"/>
    <mergeCell ref="N276:O276"/>
    <mergeCell ref="P276:Q276"/>
    <mergeCell ref="R276:S276"/>
    <mergeCell ref="F277:G277"/>
    <mergeCell ref="H277:I277"/>
    <mergeCell ref="J277:K277"/>
    <mergeCell ref="L277:M277"/>
    <mergeCell ref="N277:O277"/>
    <mergeCell ref="P277:Q277"/>
    <mergeCell ref="N426:O426"/>
    <mergeCell ref="F428:G428"/>
    <mergeCell ref="P429:Q429"/>
    <mergeCell ref="R428:S428"/>
    <mergeCell ref="H394:I394"/>
    <mergeCell ref="J394:K394"/>
    <mergeCell ref="L394:M394"/>
    <mergeCell ref="N394:O394"/>
    <mergeCell ref="P394:Q394"/>
    <mergeCell ref="J372:K372"/>
    <mergeCell ref="L429:M429"/>
    <mergeCell ref="N429:O429"/>
    <mergeCell ref="R429:S429"/>
    <mergeCell ref="J424:K424"/>
    <mergeCell ref="N424:O424"/>
    <mergeCell ref="H424:I424"/>
    <mergeCell ref="L424:M424"/>
    <mergeCell ref="F412:G412"/>
    <mergeCell ref="H412:I412"/>
    <mergeCell ref="N385:O385"/>
    <mergeCell ref="R372:S372"/>
    <mergeCell ref="H417:I417"/>
    <mergeCell ref="J417:K417"/>
    <mergeCell ref="L417:M417"/>
    <mergeCell ref="N417:O417"/>
    <mergeCell ref="P417:Q417"/>
    <mergeCell ref="R417:S417"/>
    <mergeCell ref="R404:S404"/>
    <mergeCell ref="R416:S416"/>
    <mergeCell ref="F417:G417"/>
    <mergeCell ref="J412:K412"/>
    <mergeCell ref="L412:M412"/>
    <mergeCell ref="A178:A185"/>
    <mergeCell ref="B178:B185"/>
    <mergeCell ref="L297:M297"/>
    <mergeCell ref="F337:G337"/>
    <mergeCell ref="H337:I337"/>
    <mergeCell ref="F268:G268"/>
    <mergeCell ref="H268:I268"/>
    <mergeCell ref="F298:G298"/>
    <mergeCell ref="F297:G297"/>
    <mergeCell ref="A346:A353"/>
    <mergeCell ref="P372:Q372"/>
    <mergeCell ref="L372:M372"/>
    <mergeCell ref="J373:K373"/>
    <mergeCell ref="N372:O372"/>
    <mergeCell ref="P388:Q388"/>
    <mergeCell ref="R388:S388"/>
    <mergeCell ref="R377:S377"/>
    <mergeCell ref="F384:G384"/>
    <mergeCell ref="H384:I384"/>
    <mergeCell ref="A272:A300"/>
    <mergeCell ref="C272:C300"/>
    <mergeCell ref="B272:B300"/>
    <mergeCell ref="E337:E340"/>
    <mergeCell ref="P313:Q313"/>
    <mergeCell ref="P273:Q273"/>
    <mergeCell ref="F272:G272"/>
    <mergeCell ref="R275:S275"/>
    <mergeCell ref="F280:G280"/>
    <mergeCell ref="H280:I280"/>
    <mergeCell ref="J280:K280"/>
    <mergeCell ref="L280:M280"/>
    <mergeCell ref="L281:M281"/>
    <mergeCell ref="A355:A361"/>
    <mergeCell ref="A315:A326"/>
    <mergeCell ref="A302:A313"/>
    <mergeCell ref="D341:D344"/>
    <mergeCell ref="J333:K333"/>
    <mergeCell ref="H336:I336"/>
    <mergeCell ref="L333:M333"/>
    <mergeCell ref="B315:B326"/>
    <mergeCell ref="C315:C326"/>
    <mergeCell ref="D284:D288"/>
    <mergeCell ref="E284:E288"/>
    <mergeCell ref="J284:K284"/>
    <mergeCell ref="D306:D309"/>
    <mergeCell ref="D207:D210"/>
    <mergeCell ref="E207:E210"/>
    <mergeCell ref="F207:G207"/>
    <mergeCell ref="H207:I207"/>
    <mergeCell ref="J207:K207"/>
    <mergeCell ref="F210:G210"/>
    <mergeCell ref="H272:I272"/>
    <mergeCell ref="C212:C219"/>
    <mergeCell ref="N188:O188"/>
    <mergeCell ref="H188:I188"/>
    <mergeCell ref="J188:K188"/>
    <mergeCell ref="F191:G191"/>
    <mergeCell ref="H191:I191"/>
    <mergeCell ref="J191:K191"/>
    <mergeCell ref="L191:M191"/>
    <mergeCell ref="H200:I200"/>
    <mergeCell ref="N206:O206"/>
    <mergeCell ref="D203:D206"/>
    <mergeCell ref="F203:G203"/>
    <mergeCell ref="H203:I203"/>
    <mergeCell ref="H204:I204"/>
    <mergeCell ref="J204:K204"/>
    <mergeCell ref="L204:M204"/>
    <mergeCell ref="N204:O204"/>
    <mergeCell ref="F194:G194"/>
    <mergeCell ref="F350:G350"/>
    <mergeCell ref="N336:O336"/>
    <mergeCell ref="H338:I338"/>
    <mergeCell ref="J323:K323"/>
    <mergeCell ref="J315:K315"/>
    <mergeCell ref="F316:G316"/>
    <mergeCell ref="L326:M326"/>
    <mergeCell ref="F267:G267"/>
    <mergeCell ref="F262:G262"/>
    <mergeCell ref="H309:I309"/>
    <mergeCell ref="L309:M309"/>
    <mergeCell ref="F349:G349"/>
    <mergeCell ref="L338:M338"/>
    <mergeCell ref="F324:G324"/>
    <mergeCell ref="L263:M263"/>
    <mergeCell ref="L346:M346"/>
    <mergeCell ref="J320:K320"/>
    <mergeCell ref="L320:M320"/>
    <mergeCell ref="N320:O320"/>
    <mergeCell ref="F326:G326"/>
    <mergeCell ref="F281:G281"/>
    <mergeCell ref="L307:M307"/>
    <mergeCell ref="L336:M336"/>
    <mergeCell ref="J340:K340"/>
    <mergeCell ref="F323:G323"/>
    <mergeCell ref="N305:O305"/>
    <mergeCell ref="H307:I307"/>
    <mergeCell ref="F318:G318"/>
    <mergeCell ref="N306:O306"/>
    <mergeCell ref="H310:I310"/>
    <mergeCell ref="H324:I324"/>
    <mergeCell ref="J324:K324"/>
    <mergeCell ref="F246:G246"/>
    <mergeCell ref="F232:G232"/>
    <mergeCell ref="E263:E266"/>
    <mergeCell ref="H306:I306"/>
    <mergeCell ref="F319:G319"/>
    <mergeCell ref="D337:D340"/>
    <mergeCell ref="J310:K310"/>
    <mergeCell ref="L310:M310"/>
    <mergeCell ref="N310:O310"/>
    <mergeCell ref="N338:O338"/>
    <mergeCell ref="F313:G313"/>
    <mergeCell ref="L323:M323"/>
    <mergeCell ref="N323:O323"/>
    <mergeCell ref="J306:K306"/>
    <mergeCell ref="N333:O333"/>
    <mergeCell ref="F300:G300"/>
    <mergeCell ref="D267:D270"/>
    <mergeCell ref="J337:K337"/>
    <mergeCell ref="D251:D254"/>
    <mergeCell ref="F256:G256"/>
    <mergeCell ref="L324:M324"/>
    <mergeCell ref="D323:D326"/>
    <mergeCell ref="E323:E326"/>
    <mergeCell ref="J263:K263"/>
    <mergeCell ref="L315:M315"/>
    <mergeCell ref="J318:K318"/>
    <mergeCell ref="H320:I320"/>
    <mergeCell ref="L318:M318"/>
    <mergeCell ref="N315:O315"/>
    <mergeCell ref="D263:D266"/>
    <mergeCell ref="E310:E313"/>
    <mergeCell ref="J313:K313"/>
    <mergeCell ref="E221:E224"/>
    <mergeCell ref="D229:D232"/>
    <mergeCell ref="J208:K208"/>
    <mergeCell ref="L208:M208"/>
    <mergeCell ref="N208:O208"/>
    <mergeCell ref="L217:M217"/>
    <mergeCell ref="H233:I233"/>
    <mergeCell ref="J246:K246"/>
    <mergeCell ref="N221:O221"/>
    <mergeCell ref="N254:O254"/>
    <mergeCell ref="F264:G264"/>
    <mergeCell ref="H264:I264"/>
    <mergeCell ref="J267:K267"/>
    <mergeCell ref="L292:M292"/>
    <mergeCell ref="J254:K254"/>
    <mergeCell ref="H263:I263"/>
    <mergeCell ref="D302:D305"/>
    <mergeCell ref="L273:M273"/>
    <mergeCell ref="F303:G303"/>
    <mergeCell ref="N297:O297"/>
    <mergeCell ref="N289:O289"/>
    <mergeCell ref="D237:D240"/>
    <mergeCell ref="H300:I300"/>
    <mergeCell ref="F288:G288"/>
    <mergeCell ref="D259:D262"/>
    <mergeCell ref="J272:K272"/>
    <mergeCell ref="L272:M272"/>
    <mergeCell ref="N272:O272"/>
    <mergeCell ref="L251:M251"/>
    <mergeCell ref="N266:O266"/>
    <mergeCell ref="J266:K266"/>
    <mergeCell ref="J264:K264"/>
    <mergeCell ref="B355:B362"/>
    <mergeCell ref="C355:C362"/>
    <mergeCell ref="B302:B313"/>
    <mergeCell ref="C302:C313"/>
    <mergeCell ref="B346:B353"/>
    <mergeCell ref="C346:C353"/>
    <mergeCell ref="D346:D349"/>
    <mergeCell ref="E346:E349"/>
    <mergeCell ref="D350:D353"/>
    <mergeCell ref="E350:E353"/>
    <mergeCell ref="N358:O358"/>
    <mergeCell ref="F310:G310"/>
    <mergeCell ref="F358:G358"/>
    <mergeCell ref="H358:I358"/>
    <mergeCell ref="F338:G338"/>
    <mergeCell ref="H340:I340"/>
    <mergeCell ref="F340:G340"/>
    <mergeCell ref="N346:O346"/>
    <mergeCell ref="F356:G356"/>
    <mergeCell ref="J316:K316"/>
    <mergeCell ref="H313:I313"/>
    <mergeCell ref="D333:D336"/>
    <mergeCell ref="E333:E336"/>
    <mergeCell ref="F333:G333"/>
    <mergeCell ref="L306:M306"/>
    <mergeCell ref="D319:D322"/>
    <mergeCell ref="H316:I316"/>
    <mergeCell ref="E302:E305"/>
    <mergeCell ref="J351:K351"/>
    <mergeCell ref="J350:K350"/>
    <mergeCell ref="L350:M350"/>
    <mergeCell ref="F336:G336"/>
    <mergeCell ref="N251:O251"/>
    <mergeCell ref="R319:S319"/>
    <mergeCell ref="P307:Q307"/>
    <mergeCell ref="J256:K256"/>
    <mergeCell ref="P272:Q272"/>
    <mergeCell ref="D272:D275"/>
    <mergeCell ref="E272:E275"/>
    <mergeCell ref="J292:K292"/>
    <mergeCell ref="E267:E270"/>
    <mergeCell ref="L322:M322"/>
    <mergeCell ref="N322:O322"/>
    <mergeCell ref="P267:Q267"/>
    <mergeCell ref="P292:Q292"/>
    <mergeCell ref="D315:D318"/>
    <mergeCell ref="E280:E283"/>
    <mergeCell ref="J297:K297"/>
    <mergeCell ref="H281:I281"/>
    <mergeCell ref="J281:K281"/>
    <mergeCell ref="L288:M288"/>
    <mergeCell ref="F275:G275"/>
    <mergeCell ref="F306:G306"/>
    <mergeCell ref="E315:E318"/>
    <mergeCell ref="F302:G302"/>
    <mergeCell ref="J289:K289"/>
    <mergeCell ref="L289:M289"/>
    <mergeCell ref="N270:O270"/>
    <mergeCell ref="D280:D283"/>
    <mergeCell ref="E319:E322"/>
    <mergeCell ref="P310:Q310"/>
    <mergeCell ref="F320:G320"/>
    <mergeCell ref="F322:G322"/>
    <mergeCell ref="F315:G315"/>
    <mergeCell ref="N275:O275"/>
    <mergeCell ref="N292:O292"/>
    <mergeCell ref="H297:I297"/>
    <mergeCell ref="J275:K275"/>
    <mergeCell ref="R318:S318"/>
    <mergeCell ref="R288:S288"/>
    <mergeCell ref="R289:S289"/>
    <mergeCell ref="R290:S290"/>
    <mergeCell ref="R267:S267"/>
    <mergeCell ref="R309:S309"/>
    <mergeCell ref="R310:S310"/>
    <mergeCell ref="J362:K362"/>
    <mergeCell ref="L302:M302"/>
    <mergeCell ref="H318:I318"/>
    <mergeCell ref="L313:M313"/>
    <mergeCell ref="H323:I323"/>
    <mergeCell ref="L256:M256"/>
    <mergeCell ref="N256:O256"/>
    <mergeCell ref="P256:Q256"/>
    <mergeCell ref="J358:K358"/>
    <mergeCell ref="L358:M358"/>
    <mergeCell ref="N324:O324"/>
    <mergeCell ref="R316:S316"/>
    <mergeCell ref="P333:Q333"/>
    <mergeCell ref="R338:S338"/>
    <mergeCell ref="P337:Q337"/>
    <mergeCell ref="J307:K307"/>
    <mergeCell ref="H298:I298"/>
    <mergeCell ref="H311:I311"/>
    <mergeCell ref="H288:I288"/>
    <mergeCell ref="P280:Q280"/>
    <mergeCell ref="R305:S305"/>
    <mergeCell ref="R255:S255"/>
    <mergeCell ref="P315:Q315"/>
    <mergeCell ref="L316:M316"/>
    <mergeCell ref="P311:Q311"/>
    <mergeCell ref="P255:Q255"/>
    <mergeCell ref="R315:S315"/>
    <mergeCell ref="R251:S251"/>
    <mergeCell ref="R270:S270"/>
    <mergeCell ref="N252:O252"/>
    <mergeCell ref="P259:Q259"/>
    <mergeCell ref="P297:Q297"/>
    <mergeCell ref="R297:S297"/>
    <mergeCell ref="P283:Q283"/>
    <mergeCell ref="R283:S283"/>
    <mergeCell ref="P322:Q322"/>
    <mergeCell ref="P252:Q252"/>
    <mergeCell ref="N319:O319"/>
    <mergeCell ref="P270:Q270"/>
    <mergeCell ref="P303:Q303"/>
    <mergeCell ref="R268:S268"/>
    <mergeCell ref="N281:O281"/>
    <mergeCell ref="P281:Q281"/>
    <mergeCell ref="R272:S272"/>
    <mergeCell ref="R302:S302"/>
    <mergeCell ref="L303:M303"/>
    <mergeCell ref="L275:M275"/>
    <mergeCell ref="R313:S313"/>
    <mergeCell ref="N318:O318"/>
    <mergeCell ref="R266:S266"/>
    <mergeCell ref="P254:Q254"/>
    <mergeCell ref="P260:Q260"/>
    <mergeCell ref="P251:Q251"/>
    <mergeCell ref="F351:G351"/>
    <mergeCell ref="R346:S346"/>
    <mergeCell ref="F355:G355"/>
    <mergeCell ref="F347:G347"/>
    <mergeCell ref="F353:G353"/>
    <mergeCell ref="R373:S373"/>
    <mergeCell ref="E306:E309"/>
    <mergeCell ref="H302:I302"/>
    <mergeCell ref="N316:O316"/>
    <mergeCell ref="P316:Q316"/>
    <mergeCell ref="R303:S303"/>
    <mergeCell ref="J311:K311"/>
    <mergeCell ref="L311:M311"/>
    <mergeCell ref="N311:O311"/>
    <mergeCell ref="R254:S254"/>
    <mergeCell ref="J334:K334"/>
    <mergeCell ref="L334:M334"/>
    <mergeCell ref="R260:S260"/>
    <mergeCell ref="R258:S258"/>
    <mergeCell ref="R298:S298"/>
    <mergeCell ref="N307:O307"/>
    <mergeCell ref="R306:S306"/>
    <mergeCell ref="P319:Q319"/>
    <mergeCell ref="J305:K305"/>
    <mergeCell ref="E255:E258"/>
    <mergeCell ref="F254:G254"/>
    <mergeCell ref="F346:G346"/>
    <mergeCell ref="N350:O350"/>
    <mergeCell ref="P350:Q350"/>
    <mergeCell ref="P347:Q347"/>
    <mergeCell ref="P346:Q346"/>
    <mergeCell ref="P323:Q323"/>
    <mergeCell ref="R326:S326"/>
    <mergeCell ref="P326:Q326"/>
    <mergeCell ref="H333:I333"/>
    <mergeCell ref="P334:Q334"/>
    <mergeCell ref="H347:I347"/>
    <mergeCell ref="L347:M347"/>
    <mergeCell ref="J347:K347"/>
    <mergeCell ref="L353:M353"/>
    <mergeCell ref="H353:I353"/>
    <mergeCell ref="J353:K353"/>
    <mergeCell ref="N353:O353"/>
    <mergeCell ref="P353:Q353"/>
    <mergeCell ref="R349:S349"/>
    <mergeCell ref="H350:I350"/>
    <mergeCell ref="R350:S350"/>
    <mergeCell ref="R337:S337"/>
    <mergeCell ref="J336:K336"/>
    <mergeCell ref="R334:S334"/>
    <mergeCell ref="R333:S333"/>
    <mergeCell ref="H326:I326"/>
    <mergeCell ref="J326:K326"/>
    <mergeCell ref="N337:O337"/>
    <mergeCell ref="H334:I334"/>
    <mergeCell ref="L349:M349"/>
    <mergeCell ref="N349:O349"/>
    <mergeCell ref="H349:I349"/>
    <mergeCell ref="H346:I346"/>
    <mergeCell ref="J346:K346"/>
    <mergeCell ref="J338:K338"/>
    <mergeCell ref="R340:S340"/>
    <mergeCell ref="R344:S344"/>
    <mergeCell ref="N340:O340"/>
    <mergeCell ref="R358:S358"/>
    <mergeCell ref="H351:I351"/>
    <mergeCell ref="N351:O351"/>
    <mergeCell ref="H355:I355"/>
    <mergeCell ref="N347:O347"/>
    <mergeCell ref="J355:K355"/>
    <mergeCell ref="L355:M355"/>
    <mergeCell ref="N355:O355"/>
    <mergeCell ref="P355:Q355"/>
    <mergeCell ref="P358:Q358"/>
    <mergeCell ref="H356:I356"/>
    <mergeCell ref="J356:K356"/>
    <mergeCell ref="L356:M356"/>
    <mergeCell ref="N356:O356"/>
    <mergeCell ref="P356:Q356"/>
    <mergeCell ref="R355:S355"/>
    <mergeCell ref="R353:S353"/>
    <mergeCell ref="L351:M351"/>
    <mergeCell ref="P351:Q351"/>
    <mergeCell ref="R351:S351"/>
    <mergeCell ref="R347:S347"/>
    <mergeCell ref="J349:K349"/>
    <mergeCell ref="P349:Q349"/>
    <mergeCell ref="R356:S356"/>
    <mergeCell ref="R293:S293"/>
    <mergeCell ref="R294:S294"/>
    <mergeCell ref="R296:S296"/>
    <mergeCell ref="N313:O313"/>
    <mergeCell ref="H315:I315"/>
    <mergeCell ref="J319:K319"/>
    <mergeCell ref="R300:S300"/>
    <mergeCell ref="R262:S262"/>
    <mergeCell ref="R281:S281"/>
    <mergeCell ref="N259:O259"/>
    <mergeCell ref="H259:I259"/>
    <mergeCell ref="P262:Q262"/>
    <mergeCell ref="J288:K288"/>
    <mergeCell ref="N280:O280"/>
    <mergeCell ref="N298:O298"/>
    <mergeCell ref="P298:Q298"/>
    <mergeCell ref="P305:Q305"/>
    <mergeCell ref="N303:O303"/>
    <mergeCell ref="J303:K303"/>
    <mergeCell ref="N268:O268"/>
    <mergeCell ref="P268:Q268"/>
    <mergeCell ref="L298:M298"/>
    <mergeCell ref="N302:O302"/>
    <mergeCell ref="P302:Q302"/>
    <mergeCell ref="H266:I266"/>
    <mergeCell ref="L270:M270"/>
    <mergeCell ref="H293:I293"/>
    <mergeCell ref="J293:K293"/>
    <mergeCell ref="L293:M293"/>
    <mergeCell ref="N293:O293"/>
    <mergeCell ref="P293:Q293"/>
    <mergeCell ref="H303:I303"/>
    <mergeCell ref="J222:K222"/>
    <mergeCell ref="P237:Q237"/>
    <mergeCell ref="J233:K233"/>
    <mergeCell ref="J192:K192"/>
    <mergeCell ref="L192:M192"/>
    <mergeCell ref="N192:O192"/>
    <mergeCell ref="P192:Q192"/>
    <mergeCell ref="R192:S192"/>
    <mergeCell ref="H194:I194"/>
    <mergeCell ref="J194:K194"/>
    <mergeCell ref="L194:M194"/>
    <mergeCell ref="N194:O194"/>
    <mergeCell ref="H322:I322"/>
    <mergeCell ref="J322:K322"/>
    <mergeCell ref="P324:Q324"/>
    <mergeCell ref="H319:I319"/>
    <mergeCell ref="R322:S322"/>
    <mergeCell ref="R323:S323"/>
    <mergeCell ref="R256:S256"/>
    <mergeCell ref="R259:S259"/>
    <mergeCell ref="R263:S263"/>
    <mergeCell ref="R264:S264"/>
    <mergeCell ref="R284:S284"/>
    <mergeCell ref="J302:K302"/>
    <mergeCell ref="R307:S307"/>
    <mergeCell ref="R273:S273"/>
    <mergeCell ref="R280:S280"/>
    <mergeCell ref="R292:S292"/>
    <mergeCell ref="J294:K294"/>
    <mergeCell ref="L294:M294"/>
    <mergeCell ref="N294:O294"/>
    <mergeCell ref="P294:Q294"/>
    <mergeCell ref="E251:E254"/>
    <mergeCell ref="J252:K252"/>
    <mergeCell ref="L252:M252"/>
    <mergeCell ref="R224:S224"/>
    <mergeCell ref="N230:O230"/>
    <mergeCell ref="J219:K219"/>
    <mergeCell ref="J217:K217"/>
    <mergeCell ref="R252:S252"/>
    <mergeCell ref="P219:Q219"/>
    <mergeCell ref="R219:S219"/>
    <mergeCell ref="N229:O229"/>
    <mergeCell ref="F252:G252"/>
    <mergeCell ref="H252:I252"/>
    <mergeCell ref="R249:S249"/>
    <mergeCell ref="E237:E240"/>
    <mergeCell ref="E233:E236"/>
    <mergeCell ref="P228:Q228"/>
    <mergeCell ref="R228:S228"/>
    <mergeCell ref="R240:S240"/>
    <mergeCell ref="H234:I234"/>
    <mergeCell ref="J234:K234"/>
    <mergeCell ref="N240:O240"/>
    <mergeCell ref="J240:K240"/>
    <mergeCell ref="P240:Q240"/>
    <mergeCell ref="R222:S222"/>
    <mergeCell ref="R233:S233"/>
    <mergeCell ref="L240:M240"/>
    <mergeCell ref="L238:M238"/>
    <mergeCell ref="N238:O238"/>
    <mergeCell ref="P238:Q238"/>
    <mergeCell ref="R238:S238"/>
    <mergeCell ref="H229:I229"/>
    <mergeCell ref="R230:S230"/>
    <mergeCell ref="P230:Q230"/>
    <mergeCell ref="F222:G222"/>
    <mergeCell ref="R221:S221"/>
    <mergeCell ref="R232:S232"/>
    <mergeCell ref="J232:K232"/>
    <mergeCell ref="L232:M232"/>
    <mergeCell ref="R236:S236"/>
    <mergeCell ref="N219:O219"/>
    <mergeCell ref="L216:M216"/>
    <mergeCell ref="P216:Q216"/>
    <mergeCell ref="F169:G169"/>
    <mergeCell ref="H169:I169"/>
    <mergeCell ref="J165:K165"/>
    <mergeCell ref="L165:M165"/>
    <mergeCell ref="P170:Q170"/>
    <mergeCell ref="L234:M234"/>
    <mergeCell ref="N234:O234"/>
    <mergeCell ref="J236:K236"/>
    <mergeCell ref="H228:I228"/>
    <mergeCell ref="J228:K228"/>
    <mergeCell ref="L228:M228"/>
    <mergeCell ref="N228:O228"/>
    <mergeCell ref="J198:K198"/>
    <mergeCell ref="L198:M198"/>
    <mergeCell ref="N198:O198"/>
    <mergeCell ref="P198:Q198"/>
    <mergeCell ref="H192:I192"/>
    <mergeCell ref="R187:S187"/>
    <mergeCell ref="R188:S188"/>
    <mergeCell ref="R191:S191"/>
    <mergeCell ref="R199:S199"/>
    <mergeCell ref="D169:D172"/>
    <mergeCell ref="L169:M169"/>
    <mergeCell ref="H166:I166"/>
    <mergeCell ref="D173:D176"/>
    <mergeCell ref="N166:O166"/>
    <mergeCell ref="F172:G172"/>
    <mergeCell ref="L23:M23"/>
    <mergeCell ref="N23:O23"/>
    <mergeCell ref="N165:O165"/>
    <mergeCell ref="F53:G53"/>
    <mergeCell ref="H53:I53"/>
    <mergeCell ref="J53:K53"/>
    <mergeCell ref="L53:M53"/>
    <mergeCell ref="N53:O53"/>
    <mergeCell ref="D54:D57"/>
    <mergeCell ref="E54:E57"/>
    <mergeCell ref="D50:D53"/>
    <mergeCell ref="H50:I50"/>
    <mergeCell ref="E165:E168"/>
    <mergeCell ref="E50:E53"/>
    <mergeCell ref="D165:D168"/>
    <mergeCell ref="F48:G48"/>
    <mergeCell ref="F25:G25"/>
    <mergeCell ref="A164:Q164"/>
    <mergeCell ref="F173:G173"/>
    <mergeCell ref="H165:I165"/>
    <mergeCell ref="H174:I174"/>
    <mergeCell ref="J174:K174"/>
    <mergeCell ref="A6:A25"/>
    <mergeCell ref="B6:B25"/>
    <mergeCell ref="C6:C25"/>
    <mergeCell ref="D6:D9"/>
    <mergeCell ref="D22:D25"/>
    <mergeCell ref="L63:M63"/>
    <mergeCell ref="R65:S65"/>
    <mergeCell ref="P62:Q62"/>
    <mergeCell ref="R168:S168"/>
    <mergeCell ref="R50:S50"/>
    <mergeCell ref="F51:G51"/>
    <mergeCell ref="H51:I51"/>
    <mergeCell ref="J51:K51"/>
    <mergeCell ref="L51:M51"/>
    <mergeCell ref="N51:O51"/>
    <mergeCell ref="P51:Q51"/>
    <mergeCell ref="R51:S51"/>
    <mergeCell ref="F65:G65"/>
    <mergeCell ref="L55:M55"/>
    <mergeCell ref="P86:Q86"/>
    <mergeCell ref="F166:G166"/>
    <mergeCell ref="J166:K166"/>
    <mergeCell ref="L166:M166"/>
    <mergeCell ref="P166:Q166"/>
    <mergeCell ref="P42:Q42"/>
    <mergeCell ref="P25:Q25"/>
    <mergeCell ref="H25:I25"/>
    <mergeCell ref="J25:K25"/>
    <mergeCell ref="P23:Q23"/>
    <mergeCell ref="H54:I54"/>
    <mergeCell ref="R165:S165"/>
    <mergeCell ref="N58:O58"/>
    <mergeCell ref="F59:G59"/>
    <mergeCell ref="H59:I59"/>
    <mergeCell ref="J59:K59"/>
    <mergeCell ref="L59:M59"/>
    <mergeCell ref="P76:Q76"/>
    <mergeCell ref="P320:Q320"/>
    <mergeCell ref="R320:S320"/>
    <mergeCell ref="P173:Q173"/>
    <mergeCell ref="N216:O216"/>
    <mergeCell ref="F188:G188"/>
    <mergeCell ref="L222:M222"/>
    <mergeCell ref="N247:O247"/>
    <mergeCell ref="F233:G233"/>
    <mergeCell ref="R237:S237"/>
    <mergeCell ref="F238:G238"/>
    <mergeCell ref="H238:I238"/>
    <mergeCell ref="J238:K238"/>
    <mergeCell ref="F182:G182"/>
    <mergeCell ref="F219:G219"/>
    <mergeCell ref="P222:Q222"/>
    <mergeCell ref="P224:Q224"/>
    <mergeCell ref="F185:G185"/>
    <mergeCell ref="J258:K258"/>
    <mergeCell ref="L173:M173"/>
    <mergeCell ref="N173:O173"/>
    <mergeCell ref="J182:K182"/>
    <mergeCell ref="R182:S182"/>
    <mergeCell ref="P300:Q300"/>
    <mergeCell ref="L258:M258"/>
    <mergeCell ref="J260:K260"/>
    <mergeCell ref="F309:G309"/>
    <mergeCell ref="L319:M319"/>
    <mergeCell ref="P234:Q234"/>
    <mergeCell ref="P258:Q258"/>
    <mergeCell ref="F251:G251"/>
    <mergeCell ref="R164:S164"/>
    <mergeCell ref="N111:O111"/>
    <mergeCell ref="P111:Q111"/>
    <mergeCell ref="N121:O121"/>
    <mergeCell ref="J128:K128"/>
    <mergeCell ref="J132:K132"/>
    <mergeCell ref="P121:Q121"/>
    <mergeCell ref="F138:G138"/>
    <mergeCell ref="P140:Q140"/>
    <mergeCell ref="H182:I182"/>
    <mergeCell ref="P172:Q172"/>
    <mergeCell ref="L174:M174"/>
    <mergeCell ref="P176:Q176"/>
    <mergeCell ref="N182:O182"/>
    <mergeCell ref="P182:Q182"/>
    <mergeCell ref="P169:Q169"/>
    <mergeCell ref="P165:Q165"/>
    <mergeCell ref="F168:G168"/>
    <mergeCell ref="J168:K168"/>
    <mergeCell ref="L168:M168"/>
    <mergeCell ref="P1:S1"/>
    <mergeCell ref="A2:S2"/>
    <mergeCell ref="N246:O246"/>
    <mergeCell ref="P246:Q246"/>
    <mergeCell ref="R246:S246"/>
    <mergeCell ref="A177:S177"/>
    <mergeCell ref="R166:S166"/>
    <mergeCell ref="H4:I4"/>
    <mergeCell ref="N4:O4"/>
    <mergeCell ref="R4:S4"/>
    <mergeCell ref="P4:Q4"/>
    <mergeCell ref="J4:K4"/>
    <mergeCell ref="E229:E232"/>
    <mergeCell ref="L4:M4"/>
    <mergeCell ref="A5:S5"/>
    <mergeCell ref="H10:I10"/>
    <mergeCell ref="P10:Q10"/>
    <mergeCell ref="R216:S216"/>
    <mergeCell ref="N185:O185"/>
    <mergeCell ref="F4:G4"/>
    <mergeCell ref="R234:S234"/>
    <mergeCell ref="L9:M9"/>
    <mergeCell ref="P9:Q9"/>
    <mergeCell ref="J173:K173"/>
    <mergeCell ref="N10:O10"/>
    <mergeCell ref="R10:S10"/>
    <mergeCell ref="L10:M10"/>
    <mergeCell ref="R13:S13"/>
    <mergeCell ref="L185:M185"/>
    <mergeCell ref="F174:G174"/>
    <mergeCell ref="H23:I23"/>
    <mergeCell ref="J23:K23"/>
    <mergeCell ref="E169:E172"/>
    <mergeCell ref="L182:M182"/>
    <mergeCell ref="F187:G187"/>
    <mergeCell ref="H187:I187"/>
    <mergeCell ref="J187:K187"/>
    <mergeCell ref="P217:Q217"/>
    <mergeCell ref="F206:G206"/>
    <mergeCell ref="H206:I206"/>
    <mergeCell ref="J206:K206"/>
    <mergeCell ref="R195:S195"/>
    <mergeCell ref="F196:G196"/>
    <mergeCell ref="H196:I196"/>
    <mergeCell ref="J196:K196"/>
    <mergeCell ref="L196:M196"/>
    <mergeCell ref="N196:O196"/>
    <mergeCell ref="N207:O207"/>
    <mergeCell ref="R204:S204"/>
    <mergeCell ref="E216:E219"/>
    <mergeCell ref="L199:M199"/>
    <mergeCell ref="N199:O199"/>
    <mergeCell ref="P199:Q199"/>
    <mergeCell ref="F217:G217"/>
    <mergeCell ref="L200:M200"/>
    <mergeCell ref="E203:E206"/>
    <mergeCell ref="L172:M172"/>
    <mergeCell ref="L219:M219"/>
    <mergeCell ref="E187:E194"/>
    <mergeCell ref="R169:S169"/>
    <mergeCell ref="H219:I219"/>
    <mergeCell ref="L210:M210"/>
    <mergeCell ref="N210:O210"/>
    <mergeCell ref="L188:M188"/>
    <mergeCell ref="R40:S40"/>
    <mergeCell ref="R176:S176"/>
    <mergeCell ref="H237:I237"/>
    <mergeCell ref="J237:K237"/>
    <mergeCell ref="L237:M237"/>
    <mergeCell ref="N237:O237"/>
    <mergeCell ref="F236:G236"/>
    <mergeCell ref="N236:O236"/>
    <mergeCell ref="H236:I236"/>
    <mergeCell ref="L229:M229"/>
    <mergeCell ref="F229:G229"/>
    <mergeCell ref="J203:K203"/>
    <mergeCell ref="L203:M203"/>
    <mergeCell ref="N203:O203"/>
    <mergeCell ref="P203:Q203"/>
    <mergeCell ref="H190:I190"/>
    <mergeCell ref="J190:K190"/>
    <mergeCell ref="L190:M190"/>
    <mergeCell ref="H217:I217"/>
    <mergeCell ref="P215:Q215"/>
    <mergeCell ref="P210:Q210"/>
    <mergeCell ref="P207:Q207"/>
    <mergeCell ref="H210:I210"/>
    <mergeCell ref="J210:K210"/>
    <mergeCell ref="P208:Q208"/>
    <mergeCell ref="P188:Q188"/>
    <mergeCell ref="P40:Q40"/>
    <mergeCell ref="P53:Q53"/>
    <mergeCell ref="L83:M83"/>
    <mergeCell ref="P113:Q113"/>
    <mergeCell ref="P115:Q115"/>
    <mergeCell ref="L111:M111"/>
    <mergeCell ref="H267:I267"/>
    <mergeCell ref="P232:Q232"/>
    <mergeCell ref="N232:O232"/>
    <mergeCell ref="H240:I240"/>
    <mergeCell ref="H232:I232"/>
    <mergeCell ref="H254:I254"/>
    <mergeCell ref="F266:G266"/>
    <mergeCell ref="F237:G237"/>
    <mergeCell ref="N326:O326"/>
    <mergeCell ref="F294:G294"/>
    <mergeCell ref="H294:I294"/>
    <mergeCell ref="F259:G259"/>
    <mergeCell ref="F258:G258"/>
    <mergeCell ref="H258:I258"/>
    <mergeCell ref="H262:I262"/>
    <mergeCell ref="F292:G292"/>
    <mergeCell ref="H292:I292"/>
    <mergeCell ref="H260:I260"/>
    <mergeCell ref="L259:M259"/>
    <mergeCell ref="F283:G283"/>
    <mergeCell ref="H283:I283"/>
    <mergeCell ref="J283:K283"/>
    <mergeCell ref="L283:M283"/>
    <mergeCell ref="N283:O283"/>
    <mergeCell ref="F289:G289"/>
    <mergeCell ref="H289:I289"/>
    <mergeCell ref="N263:O263"/>
    <mergeCell ref="L262:M262"/>
    <mergeCell ref="N262:O262"/>
    <mergeCell ref="N258:O258"/>
    <mergeCell ref="P233:Q233"/>
    <mergeCell ref="H251:I251"/>
    <mergeCell ref="P318:Q318"/>
    <mergeCell ref="H305:I305"/>
    <mergeCell ref="L305:M305"/>
    <mergeCell ref="E355:E358"/>
    <mergeCell ref="A50:A65"/>
    <mergeCell ref="B50:B65"/>
    <mergeCell ref="J50:K50"/>
    <mergeCell ref="L50:M50"/>
    <mergeCell ref="N50:O50"/>
    <mergeCell ref="F255:G255"/>
    <mergeCell ref="L255:M255"/>
    <mergeCell ref="N255:O255"/>
    <mergeCell ref="J251:K251"/>
    <mergeCell ref="H270:I270"/>
    <mergeCell ref="F260:G260"/>
    <mergeCell ref="L264:M264"/>
    <mergeCell ref="N264:O264"/>
    <mergeCell ref="D310:D313"/>
    <mergeCell ref="D293:D296"/>
    <mergeCell ref="E293:E296"/>
    <mergeCell ref="L183:M183"/>
    <mergeCell ref="N183:O183"/>
    <mergeCell ref="F170:G170"/>
    <mergeCell ref="A187:A210"/>
    <mergeCell ref="A165:A176"/>
    <mergeCell ref="L254:M254"/>
    <mergeCell ref="H255:I255"/>
    <mergeCell ref="J255:K255"/>
    <mergeCell ref="J259:K259"/>
    <mergeCell ref="H256:I256"/>
    <mergeCell ref="P264:Q264"/>
    <mergeCell ref="F263:G263"/>
    <mergeCell ref="C165:C176"/>
    <mergeCell ref="D221:D224"/>
    <mergeCell ref="L207:M207"/>
    <mergeCell ref="H360:I360"/>
    <mergeCell ref="J360:K360"/>
    <mergeCell ref="L362:M362"/>
    <mergeCell ref="N362:O362"/>
    <mergeCell ref="P50:Q50"/>
    <mergeCell ref="D62:D65"/>
    <mergeCell ref="N65:O65"/>
    <mergeCell ref="P65:Q65"/>
    <mergeCell ref="F55:G55"/>
    <mergeCell ref="H55:I55"/>
    <mergeCell ref="J55:K55"/>
    <mergeCell ref="H65:I65"/>
    <mergeCell ref="J65:K65"/>
    <mergeCell ref="H246:I246"/>
    <mergeCell ref="F249:G249"/>
    <mergeCell ref="D246:D249"/>
    <mergeCell ref="N249:O249"/>
    <mergeCell ref="P249:Q249"/>
    <mergeCell ref="H247:I247"/>
    <mergeCell ref="F176:G176"/>
    <mergeCell ref="F165:G165"/>
    <mergeCell ref="J54:K54"/>
    <mergeCell ref="F50:G50"/>
    <mergeCell ref="L65:M65"/>
    <mergeCell ref="F63:G63"/>
    <mergeCell ref="J262:K262"/>
    <mergeCell ref="E182:E185"/>
    <mergeCell ref="J270:K270"/>
    <mergeCell ref="D355:D358"/>
    <mergeCell ref="D359:D362"/>
    <mergeCell ref="R362:S362"/>
    <mergeCell ref="N360:O360"/>
    <mergeCell ref="P360:Q360"/>
    <mergeCell ref="R360:S360"/>
    <mergeCell ref="H367:I367"/>
    <mergeCell ref="J367:K367"/>
    <mergeCell ref="N367:O367"/>
    <mergeCell ref="H362:I362"/>
    <mergeCell ref="F362:G362"/>
    <mergeCell ref="L360:M360"/>
    <mergeCell ref="E359:E362"/>
    <mergeCell ref="F359:G359"/>
    <mergeCell ref="H359:I359"/>
    <mergeCell ref="P362:Q362"/>
    <mergeCell ref="F371:G371"/>
    <mergeCell ref="D364:D367"/>
    <mergeCell ref="R359:S359"/>
    <mergeCell ref="P369:Q369"/>
    <mergeCell ref="J359:K359"/>
    <mergeCell ref="L359:M359"/>
    <mergeCell ref="N359:O359"/>
    <mergeCell ref="E364:E367"/>
    <mergeCell ref="F360:G360"/>
    <mergeCell ref="P359:Q359"/>
    <mergeCell ref="F364:G364"/>
    <mergeCell ref="H364:I364"/>
    <mergeCell ref="L364:M364"/>
    <mergeCell ref="N364:O364"/>
    <mergeCell ref="P364:Q364"/>
    <mergeCell ref="R364:S364"/>
    <mergeCell ref="F365:G365"/>
    <mergeCell ref="H365:I365"/>
    <mergeCell ref="J365:K365"/>
    <mergeCell ref="L365:M365"/>
    <mergeCell ref="N365:O365"/>
    <mergeCell ref="P365:Q365"/>
    <mergeCell ref="R365:S365"/>
    <mergeCell ref="R367:S367"/>
    <mergeCell ref="F368:G368"/>
    <mergeCell ref="H368:I368"/>
    <mergeCell ref="J368:K368"/>
    <mergeCell ref="L368:M368"/>
    <mergeCell ref="N368:O368"/>
    <mergeCell ref="P368:Q368"/>
    <mergeCell ref="J364:K364"/>
    <mergeCell ref="E368:E371"/>
    <mergeCell ref="L367:M367"/>
    <mergeCell ref="H371:I371"/>
    <mergeCell ref="F367:G367"/>
    <mergeCell ref="R368:S368"/>
    <mergeCell ref="E372:E375"/>
    <mergeCell ref="D381:D384"/>
    <mergeCell ref="E381:E384"/>
    <mergeCell ref="F381:G381"/>
    <mergeCell ref="H381:I381"/>
    <mergeCell ref="J381:K381"/>
    <mergeCell ref="L381:M381"/>
    <mergeCell ref="N381:O381"/>
    <mergeCell ref="D385:D388"/>
    <mergeCell ref="E385:E388"/>
    <mergeCell ref="F385:G385"/>
    <mergeCell ref="H385:I385"/>
    <mergeCell ref="N382:O382"/>
    <mergeCell ref="P384:Q384"/>
    <mergeCell ref="P381:Q381"/>
    <mergeCell ref="R381:S381"/>
    <mergeCell ref="P373:Q373"/>
    <mergeCell ref="D368:D371"/>
    <mergeCell ref="P371:Q371"/>
    <mergeCell ref="F369:G369"/>
    <mergeCell ref="H369:I369"/>
    <mergeCell ref="J369:K369"/>
    <mergeCell ref="J371:K371"/>
    <mergeCell ref="L371:M371"/>
    <mergeCell ref="N371:O371"/>
    <mergeCell ref="D372:D375"/>
    <mergeCell ref="F380:G380"/>
    <mergeCell ref="H380:I380"/>
    <mergeCell ref="J380:K380"/>
    <mergeCell ref="L380:M380"/>
    <mergeCell ref="N380:O380"/>
    <mergeCell ref="N373:O373"/>
    <mergeCell ref="F375:G375"/>
    <mergeCell ref="L373:M373"/>
    <mergeCell ref="H375:I375"/>
    <mergeCell ref="J375:K375"/>
    <mergeCell ref="L375:M375"/>
    <mergeCell ref="N375:O375"/>
    <mergeCell ref="L385:M385"/>
    <mergeCell ref="J385:K385"/>
    <mergeCell ref="L397:M397"/>
    <mergeCell ref="N389:O389"/>
    <mergeCell ref="F382:G382"/>
    <mergeCell ref="H382:I382"/>
    <mergeCell ref="J382:K382"/>
    <mergeCell ref="F373:G373"/>
    <mergeCell ref="H373:I373"/>
    <mergeCell ref="N395:O395"/>
    <mergeCell ref="F394:G394"/>
    <mergeCell ref="L392:M392"/>
    <mergeCell ref="F392:G392"/>
    <mergeCell ref="H392:I392"/>
    <mergeCell ref="F390:G390"/>
    <mergeCell ref="J390:K390"/>
    <mergeCell ref="N390:O390"/>
    <mergeCell ref="H390:I390"/>
    <mergeCell ref="L378:M378"/>
    <mergeCell ref="N378:O378"/>
    <mergeCell ref="P380:Q380"/>
    <mergeCell ref="A377:A392"/>
    <mergeCell ref="B377:B392"/>
    <mergeCell ref="C377:C392"/>
    <mergeCell ref="D377:D380"/>
    <mergeCell ref="E377:E380"/>
    <mergeCell ref="F377:G377"/>
    <mergeCell ref="H377:I377"/>
    <mergeCell ref="J377:K377"/>
    <mergeCell ref="L377:M377"/>
    <mergeCell ref="N377:O377"/>
    <mergeCell ref="L382:M382"/>
    <mergeCell ref="R384:S384"/>
    <mergeCell ref="J386:K386"/>
    <mergeCell ref="L386:M386"/>
    <mergeCell ref="N386:O386"/>
    <mergeCell ref="P377:Q377"/>
    <mergeCell ref="R392:S392"/>
    <mergeCell ref="F378:G378"/>
    <mergeCell ref="H378:I378"/>
    <mergeCell ref="F389:G389"/>
    <mergeCell ref="H389:I389"/>
    <mergeCell ref="J389:K389"/>
    <mergeCell ref="L389:M389"/>
    <mergeCell ref="J388:K388"/>
    <mergeCell ref="L388:M388"/>
    <mergeCell ref="J392:K392"/>
    <mergeCell ref="D389:D392"/>
    <mergeCell ref="L384:M384"/>
    <mergeCell ref="N384:O384"/>
    <mergeCell ref="P375:Q375"/>
    <mergeCell ref="HT438:HT445"/>
    <mergeCell ref="HU438:HU445"/>
    <mergeCell ref="HV438:HV445"/>
    <mergeCell ref="HW438:HW445"/>
    <mergeCell ref="HX438:HX445"/>
    <mergeCell ref="HY438:HY445"/>
    <mergeCell ref="HZ438:HZ445"/>
    <mergeCell ref="IA438:IA445"/>
    <mergeCell ref="IB438:IB445"/>
    <mergeCell ref="D442:D445"/>
    <mergeCell ref="E442:E445"/>
    <mergeCell ref="HO438:HO445"/>
    <mergeCell ref="HP438:HP445"/>
    <mergeCell ref="HQ438:HQ445"/>
    <mergeCell ref="HR438:HR445"/>
    <mergeCell ref="F441:G441"/>
    <mergeCell ref="H441:I441"/>
    <mergeCell ref="J441:K441"/>
    <mergeCell ref="L441:M441"/>
    <mergeCell ref="P441:Q441"/>
    <mergeCell ref="P438:Q438"/>
    <mergeCell ref="P443:Q443"/>
    <mergeCell ref="D394:D397"/>
    <mergeCell ref="E394:E397"/>
    <mergeCell ref="HS438:HS445"/>
    <mergeCell ref="H422:I422"/>
    <mergeCell ref="R389:S389"/>
    <mergeCell ref="R385:S385"/>
    <mergeCell ref="J378:K378"/>
    <mergeCell ref="D398:D401"/>
    <mergeCell ref="E398:E401"/>
    <mergeCell ref="F398:G398"/>
    <mergeCell ref="H398:I398"/>
    <mergeCell ref="J398:K398"/>
    <mergeCell ref="L398:M398"/>
    <mergeCell ref="N398:O398"/>
    <mergeCell ref="F407:G407"/>
    <mergeCell ref="H407:I407"/>
    <mergeCell ref="J407:K407"/>
    <mergeCell ref="L407:M407"/>
    <mergeCell ref="N407:O407"/>
    <mergeCell ref="F401:G401"/>
    <mergeCell ref="A402:S402"/>
    <mergeCell ref="P407:Q407"/>
    <mergeCell ref="R394:S394"/>
    <mergeCell ref="R408:S408"/>
    <mergeCell ref="N401:O401"/>
    <mergeCell ref="P401:Q401"/>
    <mergeCell ref="H401:I401"/>
    <mergeCell ref="J401:K401"/>
    <mergeCell ref="R397:S397"/>
    <mergeCell ref="F395:G395"/>
    <mergeCell ref="H395:I395"/>
    <mergeCell ref="J395:K395"/>
    <mergeCell ref="P398:Q398"/>
    <mergeCell ref="R398:S398"/>
    <mergeCell ref="F399:G399"/>
    <mergeCell ref="H399:I399"/>
    <mergeCell ref="L401:M401"/>
    <mergeCell ref="P449:Q449"/>
    <mergeCell ref="R449:S449"/>
    <mergeCell ref="H445:I445"/>
    <mergeCell ref="J445:K445"/>
    <mergeCell ref="L445:M445"/>
    <mergeCell ref="P445:Q445"/>
    <mergeCell ref="R445:S445"/>
    <mergeCell ref="R441:S441"/>
    <mergeCell ref="F445:G445"/>
    <mergeCell ref="P433:Q433"/>
    <mergeCell ref="R433:S433"/>
    <mergeCell ref="J437:K437"/>
    <mergeCell ref="L437:M437"/>
    <mergeCell ref="N437:O437"/>
    <mergeCell ref="P437:Q437"/>
    <mergeCell ref="R437:S437"/>
    <mergeCell ref="R438:S438"/>
    <mergeCell ref="N441:O441"/>
    <mergeCell ref="R434:S434"/>
    <mergeCell ref="F437:G437"/>
    <mergeCell ref="H437:I437"/>
    <mergeCell ref="P434:Q434"/>
    <mergeCell ref="N434:O434"/>
    <mergeCell ref="P436:Q436"/>
    <mergeCell ref="R436:S436"/>
    <mergeCell ref="L436:M436"/>
    <mergeCell ref="H436:I436"/>
    <mergeCell ref="F446:G446"/>
    <mergeCell ref="H446:I446"/>
    <mergeCell ref="P446:Q446"/>
    <mergeCell ref="R446:S446"/>
    <mergeCell ref="F447:G447"/>
    <mergeCell ref="F449:G449"/>
    <mergeCell ref="H449:I449"/>
    <mergeCell ref="J449:K449"/>
    <mergeCell ref="L449:M449"/>
    <mergeCell ref="D438:D441"/>
    <mergeCell ref="E438:E441"/>
    <mergeCell ref="F438:G438"/>
    <mergeCell ref="H438:I438"/>
    <mergeCell ref="J438:K438"/>
    <mergeCell ref="L438:M438"/>
    <mergeCell ref="N438:O438"/>
    <mergeCell ref="L434:M434"/>
    <mergeCell ref="N433:O433"/>
    <mergeCell ref="J446:K446"/>
    <mergeCell ref="L446:M446"/>
    <mergeCell ref="J434:K434"/>
    <mergeCell ref="H434:I434"/>
    <mergeCell ref="F436:G436"/>
    <mergeCell ref="D446:D449"/>
    <mergeCell ref="E446:E449"/>
    <mergeCell ref="H447:I447"/>
    <mergeCell ref="J447:K447"/>
    <mergeCell ref="L447:M447"/>
    <mergeCell ref="N447:O447"/>
    <mergeCell ref="N449:O449"/>
    <mergeCell ref="N436:O436"/>
    <mergeCell ref="N443:O443"/>
    <mergeCell ref="A421:A436"/>
    <mergeCell ref="B421:B436"/>
    <mergeCell ref="C421:C436"/>
    <mergeCell ref="D421:D424"/>
    <mergeCell ref="E421:E424"/>
    <mergeCell ref="F421:G421"/>
    <mergeCell ref="H421:I421"/>
    <mergeCell ref="J421:K421"/>
    <mergeCell ref="L421:M421"/>
    <mergeCell ref="N421:O421"/>
    <mergeCell ref="P421:Q421"/>
    <mergeCell ref="L433:M433"/>
    <mergeCell ref="D433:D436"/>
    <mergeCell ref="E433:E436"/>
    <mergeCell ref="F434:G434"/>
    <mergeCell ref="H433:I433"/>
    <mergeCell ref="J433:K433"/>
    <mergeCell ref="D429:D432"/>
    <mergeCell ref="E429:E432"/>
    <mergeCell ref="F429:G429"/>
    <mergeCell ref="F433:G433"/>
    <mergeCell ref="D425:D428"/>
    <mergeCell ref="E425:E428"/>
    <mergeCell ref="F425:G425"/>
    <mergeCell ref="N430:O430"/>
    <mergeCell ref="P430:Q430"/>
    <mergeCell ref="P428:Q428"/>
    <mergeCell ref="H428:I428"/>
    <mergeCell ref="J428:K428"/>
    <mergeCell ref="L428:M428"/>
    <mergeCell ref="F424:G424"/>
    <mergeCell ref="P425:Q425"/>
    <mergeCell ref="L408:M408"/>
    <mergeCell ref="N408:O408"/>
    <mergeCell ref="H403:I403"/>
    <mergeCell ref="J403:K403"/>
    <mergeCell ref="L403:M403"/>
    <mergeCell ref="N403:O403"/>
    <mergeCell ref="ID438:ID445"/>
    <mergeCell ref="IE438:IE445"/>
    <mergeCell ref="IF438:IF445"/>
    <mergeCell ref="R369:S369"/>
    <mergeCell ref="R371:S371"/>
    <mergeCell ref="J399:K399"/>
    <mergeCell ref="L399:M399"/>
    <mergeCell ref="N399:O399"/>
    <mergeCell ref="F397:G397"/>
    <mergeCell ref="F388:G388"/>
    <mergeCell ref="H388:I388"/>
    <mergeCell ref="J404:K404"/>
    <mergeCell ref="L404:M404"/>
    <mergeCell ref="N404:O404"/>
    <mergeCell ref="N392:O392"/>
    <mergeCell ref="P392:Q392"/>
    <mergeCell ref="L395:M395"/>
    <mergeCell ref="R407:S407"/>
    <mergeCell ref="N397:O397"/>
    <mergeCell ref="P397:Q397"/>
    <mergeCell ref="R375:S375"/>
    <mergeCell ref="R422:S422"/>
    <mergeCell ref="R410:S410"/>
    <mergeCell ref="L390:M390"/>
    <mergeCell ref="P389:Q389"/>
    <mergeCell ref="J384:K384"/>
    <mergeCell ref="F247:G247"/>
    <mergeCell ref="IC438:IC445"/>
    <mergeCell ref="R380:S380"/>
    <mergeCell ref="F386:G386"/>
    <mergeCell ref="H386:I386"/>
    <mergeCell ref="F430:G430"/>
    <mergeCell ref="H430:I430"/>
    <mergeCell ref="J430:K430"/>
    <mergeCell ref="N428:O428"/>
    <mergeCell ref="J436:K436"/>
    <mergeCell ref="P403:Q403"/>
    <mergeCell ref="R403:S403"/>
    <mergeCell ref="F404:G404"/>
    <mergeCell ref="H404:I404"/>
    <mergeCell ref="F406:G406"/>
    <mergeCell ref="J406:K406"/>
    <mergeCell ref="P406:Q406"/>
    <mergeCell ref="R406:S406"/>
    <mergeCell ref="P424:Q424"/>
    <mergeCell ref="R424:S424"/>
    <mergeCell ref="F432:G432"/>
    <mergeCell ref="H432:I432"/>
    <mergeCell ref="J432:K432"/>
    <mergeCell ref="R401:S401"/>
    <mergeCell ref="F403:G403"/>
    <mergeCell ref="L430:M430"/>
    <mergeCell ref="P340:Q340"/>
    <mergeCell ref="J298:K298"/>
    <mergeCell ref="F270:G270"/>
    <mergeCell ref="F408:G408"/>
    <mergeCell ref="H408:I408"/>
    <mergeCell ref="J408:K408"/>
    <mergeCell ref="IS438:IS445"/>
    <mergeCell ref="IL438:IL445"/>
    <mergeCell ref="IM438:IM445"/>
    <mergeCell ref="IN438:IN445"/>
    <mergeCell ref="IO438:IO445"/>
    <mergeCell ref="IG438:IG445"/>
    <mergeCell ref="IH438:IH445"/>
    <mergeCell ref="N445:O445"/>
    <mergeCell ref="H397:I397"/>
    <mergeCell ref="J397:K397"/>
    <mergeCell ref="II438:II445"/>
    <mergeCell ref="IJ438:IJ445"/>
    <mergeCell ref="IK438:IK445"/>
    <mergeCell ref="R425:S425"/>
    <mergeCell ref="R443:S443"/>
    <mergeCell ref="F216:G216"/>
    <mergeCell ref="H216:I216"/>
    <mergeCell ref="R341:S341"/>
    <mergeCell ref="H342:I342"/>
    <mergeCell ref="J342:K342"/>
    <mergeCell ref="L342:M342"/>
    <mergeCell ref="N342:O342"/>
    <mergeCell ref="P342:Q342"/>
    <mergeCell ref="R342:S342"/>
    <mergeCell ref="F344:G344"/>
    <mergeCell ref="L369:M369"/>
    <mergeCell ref="N369:O369"/>
    <mergeCell ref="F372:G372"/>
    <mergeCell ref="H372:I372"/>
    <mergeCell ref="P385:Q385"/>
    <mergeCell ref="A354:S354"/>
    <mergeCell ref="E389:E392"/>
    <mergeCell ref="H221:I221"/>
    <mergeCell ref="J221:K221"/>
    <mergeCell ref="F224:G224"/>
    <mergeCell ref="H224:I224"/>
    <mergeCell ref="J224:K224"/>
    <mergeCell ref="L224:M224"/>
    <mergeCell ref="N224:O224"/>
    <mergeCell ref="J216:K216"/>
    <mergeCell ref="IT438:IT445"/>
    <mergeCell ref="IU438:IU445"/>
    <mergeCell ref="IV438:IV445"/>
    <mergeCell ref="F439:G439"/>
    <mergeCell ref="H439:I439"/>
    <mergeCell ref="J439:K439"/>
    <mergeCell ref="L439:M439"/>
    <mergeCell ref="N439:O439"/>
    <mergeCell ref="P439:Q439"/>
    <mergeCell ref="R439:S439"/>
    <mergeCell ref="F442:G442"/>
    <mergeCell ref="H442:I442"/>
    <mergeCell ref="J442:K442"/>
    <mergeCell ref="L442:M442"/>
    <mergeCell ref="N442:O442"/>
    <mergeCell ref="P442:Q442"/>
    <mergeCell ref="R442:S442"/>
    <mergeCell ref="F443:G443"/>
    <mergeCell ref="H443:I443"/>
    <mergeCell ref="J443:K443"/>
    <mergeCell ref="L443:M443"/>
    <mergeCell ref="IP438:IP445"/>
    <mergeCell ref="IQ438:IQ445"/>
    <mergeCell ref="IR438:IR445"/>
    <mergeCell ref="B251:B270"/>
    <mergeCell ref="C251:C270"/>
    <mergeCell ref="L260:M260"/>
    <mergeCell ref="N260:O260"/>
    <mergeCell ref="F296:G296"/>
    <mergeCell ref="B333:B344"/>
    <mergeCell ref="C333:C344"/>
    <mergeCell ref="N309:O309"/>
    <mergeCell ref="P309:Q309"/>
    <mergeCell ref="E341:E344"/>
    <mergeCell ref="F341:G341"/>
    <mergeCell ref="H341:I341"/>
    <mergeCell ref="P306:Q306"/>
    <mergeCell ref="F305:G305"/>
    <mergeCell ref="H344:I344"/>
    <mergeCell ref="J344:K344"/>
    <mergeCell ref="L344:M344"/>
    <mergeCell ref="N344:O344"/>
    <mergeCell ref="P344:Q344"/>
    <mergeCell ref="L337:M337"/>
    <mergeCell ref="H296:I296"/>
    <mergeCell ref="J296:K296"/>
    <mergeCell ref="L296:M296"/>
    <mergeCell ref="N296:O296"/>
    <mergeCell ref="F342:G342"/>
    <mergeCell ref="P296:Q296"/>
    <mergeCell ref="P338:Q338"/>
    <mergeCell ref="J309:K309"/>
    <mergeCell ref="N334:O334"/>
    <mergeCell ref="F334:G334"/>
    <mergeCell ref="L340:M340"/>
    <mergeCell ref="P263:Q263"/>
    <mergeCell ref="A333:A344"/>
    <mergeCell ref="N30:O30"/>
    <mergeCell ref="P27:Q27"/>
    <mergeCell ref="F240:G240"/>
    <mergeCell ref="E246:E249"/>
    <mergeCell ref="N95:O95"/>
    <mergeCell ref="L92:M92"/>
    <mergeCell ref="N92:O92"/>
    <mergeCell ref="F97:G97"/>
    <mergeCell ref="H97:I97"/>
    <mergeCell ref="J97:K97"/>
    <mergeCell ref="L97:M97"/>
    <mergeCell ref="P97:Q97"/>
    <mergeCell ref="F107:G107"/>
    <mergeCell ref="F109:G109"/>
    <mergeCell ref="L42:M42"/>
    <mergeCell ref="N42:O42"/>
    <mergeCell ref="N83:O83"/>
    <mergeCell ref="F95:G95"/>
    <mergeCell ref="N97:O97"/>
    <mergeCell ref="L100:M100"/>
    <mergeCell ref="L105:M105"/>
    <mergeCell ref="P236:Q236"/>
    <mergeCell ref="N217:O217"/>
    <mergeCell ref="H84:I84"/>
    <mergeCell ref="J86:K86"/>
    <mergeCell ref="L86:M86"/>
    <mergeCell ref="H79:I79"/>
    <mergeCell ref="J79:K79"/>
    <mergeCell ref="J90:K90"/>
    <mergeCell ref="A37:A48"/>
    <mergeCell ref="A251:A270"/>
    <mergeCell ref="B37:B48"/>
    <mergeCell ref="A27:A30"/>
    <mergeCell ref="B27:B30"/>
    <mergeCell ref="F293:G293"/>
    <mergeCell ref="H40:I40"/>
    <mergeCell ref="L37:M37"/>
    <mergeCell ref="L38:M38"/>
    <mergeCell ref="L40:M40"/>
    <mergeCell ref="J32:K32"/>
    <mergeCell ref="L32:M32"/>
    <mergeCell ref="J27:K27"/>
    <mergeCell ref="J28:K28"/>
    <mergeCell ref="F32:G32"/>
    <mergeCell ref="H32:I32"/>
    <mergeCell ref="C37:C48"/>
    <mergeCell ref="D37:D40"/>
    <mergeCell ref="E37:E40"/>
    <mergeCell ref="F42:G42"/>
    <mergeCell ref="F41:G41"/>
    <mergeCell ref="D41:D44"/>
    <mergeCell ref="L236:M236"/>
    <mergeCell ref="B165:B176"/>
    <mergeCell ref="D255:D258"/>
    <mergeCell ref="E259:E262"/>
    <mergeCell ref="H38:I38"/>
    <mergeCell ref="L54:M54"/>
    <mergeCell ref="F54:G54"/>
    <mergeCell ref="H41:I41"/>
    <mergeCell ref="J41:K41"/>
    <mergeCell ref="L41:M41"/>
    <mergeCell ref="C27:C30"/>
    <mergeCell ref="D27:D30"/>
    <mergeCell ref="P55:Q55"/>
    <mergeCell ref="R55:S55"/>
    <mergeCell ref="R62:S62"/>
    <mergeCell ref="R53:S53"/>
    <mergeCell ref="A49:S49"/>
    <mergeCell ref="C50:C65"/>
    <mergeCell ref="H62:I62"/>
    <mergeCell ref="J62:K62"/>
    <mergeCell ref="N68:O68"/>
    <mergeCell ref="P183:Q183"/>
    <mergeCell ref="R183:S183"/>
    <mergeCell ref="R172:S172"/>
    <mergeCell ref="L170:M170"/>
    <mergeCell ref="N170:O170"/>
    <mergeCell ref="H176:I176"/>
    <mergeCell ref="J176:K176"/>
    <mergeCell ref="L176:M176"/>
    <mergeCell ref="N176:O176"/>
    <mergeCell ref="E62:E65"/>
    <mergeCell ref="J63:K63"/>
    <mergeCell ref="R72:S72"/>
    <mergeCell ref="F67:G67"/>
    <mergeCell ref="R71:S71"/>
    <mergeCell ref="H70:I70"/>
    <mergeCell ref="P71:Q71"/>
    <mergeCell ref="N62:O62"/>
    <mergeCell ref="N63:O63"/>
    <mergeCell ref="P63:Q63"/>
    <mergeCell ref="R63:S63"/>
    <mergeCell ref="P59:Q59"/>
    <mergeCell ref="P61:Q61"/>
    <mergeCell ref="L68:M68"/>
    <mergeCell ref="R27:S27"/>
    <mergeCell ref="P28:Q28"/>
    <mergeCell ref="R28:S28"/>
    <mergeCell ref="P30:Q30"/>
    <mergeCell ref="R30:S30"/>
    <mergeCell ref="P32:Q32"/>
    <mergeCell ref="R32:S32"/>
    <mergeCell ref="R37:S37"/>
    <mergeCell ref="N32:O32"/>
    <mergeCell ref="F38:G38"/>
    <mergeCell ref="J30:K30"/>
    <mergeCell ref="F27:G27"/>
    <mergeCell ref="F28:G28"/>
    <mergeCell ref="F30:G30"/>
    <mergeCell ref="H37:I37"/>
    <mergeCell ref="F37:G37"/>
    <mergeCell ref="J37:K37"/>
    <mergeCell ref="R38:S38"/>
    <mergeCell ref="R33:S33"/>
    <mergeCell ref="N27:O27"/>
    <mergeCell ref="N28:O28"/>
    <mergeCell ref="E27:E30"/>
    <mergeCell ref="H27:I27"/>
    <mergeCell ref="L27:M27"/>
    <mergeCell ref="H28:I28"/>
    <mergeCell ref="L28:M28"/>
    <mergeCell ref="H30:I30"/>
    <mergeCell ref="L30:M30"/>
    <mergeCell ref="P44:Q44"/>
    <mergeCell ref="L48:M48"/>
    <mergeCell ref="N48:O48"/>
    <mergeCell ref="P48:Q48"/>
    <mergeCell ref="N38:O38"/>
    <mergeCell ref="J38:K38"/>
    <mergeCell ref="F40:G40"/>
    <mergeCell ref="J40:K40"/>
    <mergeCell ref="P38:Q38"/>
    <mergeCell ref="N37:O37"/>
    <mergeCell ref="P37:Q37"/>
    <mergeCell ref="P41:Q41"/>
    <mergeCell ref="H42:I42"/>
    <mergeCell ref="J42:K42"/>
    <mergeCell ref="D45:D48"/>
    <mergeCell ref="E41:E44"/>
    <mergeCell ref="F44:G44"/>
    <mergeCell ref="H44:I44"/>
    <mergeCell ref="J44:K44"/>
    <mergeCell ref="L44:M44"/>
    <mergeCell ref="N44:O44"/>
    <mergeCell ref="H48:I48"/>
    <mergeCell ref="J48:K48"/>
    <mergeCell ref="N40:O40"/>
    <mergeCell ref="H33:I33"/>
    <mergeCell ref="J33:K33"/>
    <mergeCell ref="R67:S67"/>
    <mergeCell ref="P68:Q68"/>
    <mergeCell ref="R68:S68"/>
    <mergeCell ref="P70:Q70"/>
    <mergeCell ref="R70:S70"/>
    <mergeCell ref="J67:K67"/>
    <mergeCell ref="P67:Q67"/>
    <mergeCell ref="L61:M61"/>
    <mergeCell ref="N61:O61"/>
    <mergeCell ref="N55:O55"/>
    <mergeCell ref="F62:G62"/>
    <mergeCell ref="L67:M67"/>
    <mergeCell ref="L33:M33"/>
    <mergeCell ref="N33:O33"/>
    <mergeCell ref="P33:Q33"/>
    <mergeCell ref="R41:S41"/>
    <mergeCell ref="R42:S42"/>
    <mergeCell ref="R48:S48"/>
    <mergeCell ref="L62:M62"/>
    <mergeCell ref="L66:M66"/>
    <mergeCell ref="A67:A90"/>
    <mergeCell ref="B67:B90"/>
    <mergeCell ref="F90:G90"/>
    <mergeCell ref="F87:G87"/>
    <mergeCell ref="J84:K84"/>
    <mergeCell ref="L84:M84"/>
    <mergeCell ref="N84:O84"/>
    <mergeCell ref="C67:C90"/>
    <mergeCell ref="L72:M72"/>
    <mergeCell ref="E67:E70"/>
    <mergeCell ref="D67:D70"/>
    <mergeCell ref="R92:S92"/>
    <mergeCell ref="F93:G93"/>
    <mergeCell ref="H93:I93"/>
    <mergeCell ref="D71:D74"/>
    <mergeCell ref="E79:E82"/>
    <mergeCell ref="F80:G80"/>
    <mergeCell ref="H80:I80"/>
    <mergeCell ref="J80:K80"/>
    <mergeCell ref="F84:G84"/>
    <mergeCell ref="P84:Q84"/>
    <mergeCell ref="F86:G86"/>
    <mergeCell ref="H86:I86"/>
    <mergeCell ref="F88:G88"/>
    <mergeCell ref="H88:I88"/>
    <mergeCell ref="R83:S83"/>
    <mergeCell ref="R84:S84"/>
    <mergeCell ref="R86:S86"/>
    <mergeCell ref="D79:D82"/>
    <mergeCell ref="H83:I83"/>
    <mergeCell ref="P83:Q83"/>
    <mergeCell ref="J70:K70"/>
    <mergeCell ref="D83:D86"/>
    <mergeCell ref="D87:D90"/>
    <mergeCell ref="L90:M90"/>
    <mergeCell ref="N90:O90"/>
    <mergeCell ref="P90:Q90"/>
    <mergeCell ref="H87:I87"/>
    <mergeCell ref="J87:K87"/>
    <mergeCell ref="L87:M87"/>
    <mergeCell ref="N87:O87"/>
    <mergeCell ref="P87:Q87"/>
    <mergeCell ref="H90:I90"/>
    <mergeCell ref="R87:S87"/>
    <mergeCell ref="R88:S88"/>
    <mergeCell ref="H82:I82"/>
    <mergeCell ref="R78:S78"/>
    <mergeCell ref="R79:S79"/>
    <mergeCell ref="R80:S80"/>
    <mergeCell ref="R82:S82"/>
    <mergeCell ref="J82:K82"/>
    <mergeCell ref="J83:K83"/>
    <mergeCell ref="E75:E78"/>
    <mergeCell ref="D75:D78"/>
    <mergeCell ref="F79:G79"/>
    <mergeCell ref="F75:G75"/>
    <mergeCell ref="H75:I75"/>
    <mergeCell ref="J75:K75"/>
    <mergeCell ref="R76:S76"/>
    <mergeCell ref="L80:M80"/>
    <mergeCell ref="N80:O80"/>
    <mergeCell ref="P80:Q80"/>
    <mergeCell ref="F82:G82"/>
    <mergeCell ref="J88:K88"/>
    <mergeCell ref="R101:S101"/>
    <mergeCell ref="F103:G103"/>
    <mergeCell ref="H103:I103"/>
    <mergeCell ref="J103:K103"/>
    <mergeCell ref="E71:E74"/>
    <mergeCell ref="N72:O72"/>
    <mergeCell ref="E83:E90"/>
    <mergeCell ref="F83:G83"/>
    <mergeCell ref="R90:S90"/>
    <mergeCell ref="F72:G72"/>
    <mergeCell ref="N86:O86"/>
    <mergeCell ref="R95:S95"/>
    <mergeCell ref="R96:S96"/>
    <mergeCell ref="R93:S93"/>
    <mergeCell ref="P72:Q72"/>
    <mergeCell ref="F71:G71"/>
    <mergeCell ref="P74:Q74"/>
    <mergeCell ref="H71:I71"/>
    <mergeCell ref="J71:K71"/>
    <mergeCell ref="N71:O71"/>
    <mergeCell ref="L88:M88"/>
    <mergeCell ref="N88:O88"/>
    <mergeCell ref="P88:Q88"/>
    <mergeCell ref="N82:O82"/>
    <mergeCell ref="H78:I78"/>
    <mergeCell ref="J78:K78"/>
    <mergeCell ref="L78:M78"/>
    <mergeCell ref="H72:I72"/>
    <mergeCell ref="F76:G76"/>
    <mergeCell ref="H76:I76"/>
    <mergeCell ref="J76:K76"/>
    <mergeCell ref="L76:M76"/>
    <mergeCell ref="E104:E107"/>
    <mergeCell ref="J108:K108"/>
    <mergeCell ref="A92:A119"/>
    <mergeCell ref="B92:B119"/>
    <mergeCell ref="L103:M103"/>
    <mergeCell ref="N103:O103"/>
    <mergeCell ref="P103:Q103"/>
    <mergeCell ref="N105:O105"/>
    <mergeCell ref="J107:K107"/>
    <mergeCell ref="L107:M107"/>
    <mergeCell ref="N107:O107"/>
    <mergeCell ref="P101:Q101"/>
    <mergeCell ref="R103:S103"/>
    <mergeCell ref="H109:I109"/>
    <mergeCell ref="J109:K109"/>
    <mergeCell ref="L109:M109"/>
    <mergeCell ref="N109:O109"/>
    <mergeCell ref="P109:Q109"/>
    <mergeCell ref="R109:S109"/>
    <mergeCell ref="F104:G104"/>
    <mergeCell ref="H107:I107"/>
    <mergeCell ref="R108:S108"/>
    <mergeCell ref="P93:Q93"/>
    <mergeCell ref="N99:O99"/>
    <mergeCell ref="J96:K96"/>
    <mergeCell ref="J93:K93"/>
    <mergeCell ref="D100:D103"/>
    <mergeCell ref="E100:E103"/>
    <mergeCell ref="F100:G100"/>
    <mergeCell ref="H100:I100"/>
    <mergeCell ref="R97:S97"/>
    <mergeCell ref="F96:G96"/>
    <mergeCell ref="H111:I111"/>
    <mergeCell ref="J111:K111"/>
    <mergeCell ref="R133:S133"/>
    <mergeCell ref="F134:G134"/>
    <mergeCell ref="H134:I134"/>
    <mergeCell ref="H122:I122"/>
    <mergeCell ref="J122:K122"/>
    <mergeCell ref="L122:M122"/>
    <mergeCell ref="P122:Q122"/>
    <mergeCell ref="L130:M130"/>
    <mergeCell ref="D92:D95"/>
    <mergeCell ref="E92:E95"/>
    <mergeCell ref="F92:G92"/>
    <mergeCell ref="H92:I92"/>
    <mergeCell ref="J92:K92"/>
    <mergeCell ref="D108:D111"/>
    <mergeCell ref="E108:E111"/>
    <mergeCell ref="H101:I101"/>
    <mergeCell ref="J95:K95"/>
    <mergeCell ref="D96:D99"/>
    <mergeCell ref="E96:E99"/>
    <mergeCell ref="F99:G99"/>
    <mergeCell ref="H99:I99"/>
    <mergeCell ref="J99:K99"/>
    <mergeCell ref="H96:I96"/>
    <mergeCell ref="F111:G111"/>
    <mergeCell ref="D104:D107"/>
    <mergeCell ref="J100:K100"/>
    <mergeCell ref="H105:I105"/>
    <mergeCell ref="H104:I104"/>
    <mergeCell ref="J104:K104"/>
    <mergeCell ref="H95:I95"/>
    <mergeCell ref="E121:E124"/>
    <mergeCell ref="J136:K136"/>
    <mergeCell ref="H121:I121"/>
    <mergeCell ref="J121:K121"/>
    <mergeCell ref="L121:M121"/>
    <mergeCell ref="E129:E132"/>
    <mergeCell ref="N134:O134"/>
    <mergeCell ref="J125:K125"/>
    <mergeCell ref="F122:G122"/>
    <mergeCell ref="F124:G124"/>
    <mergeCell ref="N128:O128"/>
    <mergeCell ref="F129:G129"/>
    <mergeCell ref="J130:K130"/>
    <mergeCell ref="J126:K126"/>
    <mergeCell ref="F121:G121"/>
    <mergeCell ref="F126:G126"/>
    <mergeCell ref="H126:I126"/>
    <mergeCell ref="E125:E128"/>
    <mergeCell ref="P128:Q128"/>
    <mergeCell ref="P137:Q137"/>
    <mergeCell ref="R134:S134"/>
    <mergeCell ref="F128:G128"/>
    <mergeCell ref="H128:I128"/>
    <mergeCell ref="L137:M137"/>
    <mergeCell ref="P132:Q132"/>
    <mergeCell ref="F125:G125"/>
    <mergeCell ref="H129:I129"/>
    <mergeCell ref="R138:S138"/>
    <mergeCell ref="R136:S136"/>
    <mergeCell ref="R130:S130"/>
    <mergeCell ref="R128:S128"/>
    <mergeCell ref="R126:S126"/>
    <mergeCell ref="R129:S129"/>
    <mergeCell ref="D129:D132"/>
    <mergeCell ref="L126:M126"/>
    <mergeCell ref="N133:O133"/>
    <mergeCell ref="L132:M132"/>
    <mergeCell ref="N132:O132"/>
    <mergeCell ref="R125:S125"/>
    <mergeCell ref="F132:G132"/>
    <mergeCell ref="J134:K134"/>
    <mergeCell ref="J129:K129"/>
    <mergeCell ref="L125:M125"/>
    <mergeCell ref="N125:O125"/>
    <mergeCell ref="B156:B163"/>
    <mergeCell ref="A156:A163"/>
    <mergeCell ref="F156:G156"/>
    <mergeCell ref="F157:G157"/>
    <mergeCell ref="F159:G159"/>
    <mergeCell ref="D160:D163"/>
    <mergeCell ref="E160:E163"/>
    <mergeCell ref="C121:C140"/>
    <mergeCell ref="E133:E136"/>
    <mergeCell ref="C156:C163"/>
    <mergeCell ref="P161:Q161"/>
    <mergeCell ref="H160:I160"/>
    <mergeCell ref="F161:G161"/>
    <mergeCell ref="H161:I161"/>
    <mergeCell ref="H138:I138"/>
    <mergeCell ref="J138:K138"/>
    <mergeCell ref="L138:M138"/>
    <mergeCell ref="L134:M134"/>
    <mergeCell ref="E156:E159"/>
    <mergeCell ref="D156:D159"/>
    <mergeCell ref="J161:K161"/>
    <mergeCell ref="L161:M161"/>
    <mergeCell ref="F160:G160"/>
    <mergeCell ref="A121:A140"/>
    <mergeCell ref="P125:Q125"/>
    <mergeCell ref="H124:I124"/>
    <mergeCell ref="J124:K124"/>
    <mergeCell ref="N138:O138"/>
    <mergeCell ref="P138:Q138"/>
    <mergeCell ref="P130:Q130"/>
    <mergeCell ref="B121:B140"/>
    <mergeCell ref="P133:Q133"/>
    <mergeCell ref="D121:D124"/>
    <mergeCell ref="D133:D136"/>
    <mergeCell ref="R160:S160"/>
    <mergeCell ref="L160:M160"/>
    <mergeCell ref="N160:O160"/>
    <mergeCell ref="P160:Q160"/>
    <mergeCell ref="R161:S161"/>
    <mergeCell ref="N157:O157"/>
    <mergeCell ref="N159:O159"/>
    <mergeCell ref="N136:O136"/>
    <mergeCell ref="P136:Q136"/>
    <mergeCell ref="R140:S140"/>
    <mergeCell ref="P126:Q126"/>
    <mergeCell ref="F137:G137"/>
    <mergeCell ref="R124:S124"/>
    <mergeCell ref="F133:G133"/>
    <mergeCell ref="R137:S137"/>
    <mergeCell ref="N126:O126"/>
    <mergeCell ref="R121:S121"/>
    <mergeCell ref="R122:S122"/>
    <mergeCell ref="J156:K156"/>
    <mergeCell ref="J157:K157"/>
    <mergeCell ref="J159:K159"/>
    <mergeCell ref="N156:O156"/>
    <mergeCell ref="J137:K137"/>
    <mergeCell ref="P143:Q143"/>
    <mergeCell ref="R132:S132"/>
    <mergeCell ref="D137:D140"/>
    <mergeCell ref="E137:E140"/>
    <mergeCell ref="F140:G140"/>
    <mergeCell ref="H140:I140"/>
    <mergeCell ref="D125:D128"/>
    <mergeCell ref="R19:S19"/>
    <mergeCell ref="F18:G18"/>
    <mergeCell ref="N41:O41"/>
    <mergeCell ref="F23:G23"/>
    <mergeCell ref="H183:I183"/>
    <mergeCell ref="H185:I185"/>
    <mergeCell ref="H230:I230"/>
    <mergeCell ref="P341:Q341"/>
    <mergeCell ref="J247:K247"/>
    <mergeCell ref="J249:K249"/>
    <mergeCell ref="L247:M247"/>
    <mergeCell ref="L266:M266"/>
    <mergeCell ref="H170:I170"/>
    <mergeCell ref="J229:K229"/>
    <mergeCell ref="N174:O174"/>
    <mergeCell ref="P174:Q174"/>
    <mergeCell ref="H173:I173"/>
    <mergeCell ref="J185:K185"/>
    <mergeCell ref="P229:Q229"/>
    <mergeCell ref="J230:K230"/>
    <mergeCell ref="J341:K341"/>
    <mergeCell ref="L341:M341"/>
    <mergeCell ref="N341:O341"/>
    <mergeCell ref="P266:Q266"/>
    <mergeCell ref="J268:K268"/>
    <mergeCell ref="L268:M268"/>
    <mergeCell ref="L163:M163"/>
    <mergeCell ref="N163:O163"/>
    <mergeCell ref="P163:Q163"/>
    <mergeCell ref="F163:G163"/>
    <mergeCell ref="H163:I163"/>
    <mergeCell ref="R111:S111"/>
    <mergeCell ref="D18:D21"/>
    <mergeCell ref="N168:O168"/>
    <mergeCell ref="P168:Q168"/>
    <mergeCell ref="H168:I168"/>
    <mergeCell ref="H9:I9"/>
    <mergeCell ref="R44:S44"/>
    <mergeCell ref="F45:G45"/>
    <mergeCell ref="F46:G46"/>
    <mergeCell ref="H45:I45"/>
    <mergeCell ref="H46:I46"/>
    <mergeCell ref="J45:K45"/>
    <mergeCell ref="J46:K46"/>
    <mergeCell ref="L45:M45"/>
    <mergeCell ref="L46:M46"/>
    <mergeCell ref="N45:O45"/>
    <mergeCell ref="N46:O46"/>
    <mergeCell ref="P45:Q45"/>
    <mergeCell ref="P46:Q46"/>
    <mergeCell ref="E45:E48"/>
    <mergeCell ref="N17:O17"/>
    <mergeCell ref="P17:Q17"/>
    <mergeCell ref="F21:G21"/>
    <mergeCell ref="H21:I21"/>
    <mergeCell ref="J21:K21"/>
    <mergeCell ref="L21:M21"/>
    <mergeCell ref="N21:O21"/>
    <mergeCell ref="P21:Q21"/>
    <mergeCell ref="E18:E25"/>
    <mergeCell ref="R14:S14"/>
    <mergeCell ref="R15:S15"/>
    <mergeCell ref="R17:S17"/>
    <mergeCell ref="R18:S18"/>
    <mergeCell ref="D14:D17"/>
    <mergeCell ref="E14:E17"/>
    <mergeCell ref="F14:G14"/>
    <mergeCell ref="H14:I14"/>
    <mergeCell ref="J14:K14"/>
    <mergeCell ref="L14:M14"/>
    <mergeCell ref="N14:O14"/>
    <mergeCell ref="P14:Q14"/>
    <mergeCell ref="F15:G15"/>
    <mergeCell ref="H15:I15"/>
    <mergeCell ref="J15:K15"/>
    <mergeCell ref="L15:M15"/>
    <mergeCell ref="N15:O15"/>
    <mergeCell ref="P15:Q15"/>
    <mergeCell ref="F17:G17"/>
    <mergeCell ref="H17:I17"/>
    <mergeCell ref="J17:K17"/>
    <mergeCell ref="L17:M17"/>
    <mergeCell ref="J163:K163"/>
    <mergeCell ref="R163:S163"/>
    <mergeCell ref="J160:K160"/>
    <mergeCell ref="N161:O161"/>
    <mergeCell ref="P195:Q195"/>
    <mergeCell ref="J172:K172"/>
    <mergeCell ref="H133:I133"/>
    <mergeCell ref="J170:K170"/>
    <mergeCell ref="F208:G208"/>
    <mergeCell ref="H208:I208"/>
    <mergeCell ref="H222:I222"/>
    <mergeCell ref="P221:Q221"/>
    <mergeCell ref="R217:S217"/>
    <mergeCell ref="L221:M221"/>
    <mergeCell ref="F234:G234"/>
    <mergeCell ref="P196:Q196"/>
    <mergeCell ref="R196:S196"/>
    <mergeCell ref="F198:G198"/>
    <mergeCell ref="H198:I198"/>
    <mergeCell ref="R229:S229"/>
    <mergeCell ref="L233:M233"/>
    <mergeCell ref="N233:O233"/>
    <mergeCell ref="L230:M230"/>
    <mergeCell ref="R170:S170"/>
    <mergeCell ref="J169:K169"/>
    <mergeCell ref="N172:O172"/>
    <mergeCell ref="H137:I137"/>
    <mergeCell ref="R198:S198"/>
    <mergeCell ref="P226:Q226"/>
    <mergeCell ref="R226:S226"/>
    <mergeCell ref="F228:G228"/>
    <mergeCell ref="F221:G221"/>
    <mergeCell ref="N130:O130"/>
    <mergeCell ref="F136:G136"/>
    <mergeCell ref="H132:I132"/>
    <mergeCell ref="L136:M136"/>
    <mergeCell ref="H130:I130"/>
    <mergeCell ref="L128:M128"/>
    <mergeCell ref="L124:M124"/>
    <mergeCell ref="P134:Q134"/>
    <mergeCell ref="F143:G143"/>
    <mergeCell ref="H143:I143"/>
    <mergeCell ref="J143:K143"/>
    <mergeCell ref="L143:M143"/>
    <mergeCell ref="N143:O143"/>
    <mergeCell ref="L129:M129"/>
    <mergeCell ref="N129:O129"/>
    <mergeCell ref="P129:Q129"/>
    <mergeCell ref="H125:I125"/>
    <mergeCell ref="J140:K140"/>
    <mergeCell ref="L140:M140"/>
    <mergeCell ref="N140:O140"/>
    <mergeCell ref="N137:O137"/>
    <mergeCell ref="H136:I136"/>
    <mergeCell ref="L133:M133"/>
    <mergeCell ref="J133:K133"/>
    <mergeCell ref="P124:Q124"/>
    <mergeCell ref="F130:G130"/>
    <mergeCell ref="H18:I18"/>
    <mergeCell ref="J18:K18"/>
    <mergeCell ref="L18:M18"/>
    <mergeCell ref="N18:O18"/>
    <mergeCell ref="P18:Q18"/>
    <mergeCell ref="F19:G19"/>
    <mergeCell ref="H19:I19"/>
    <mergeCell ref="J19:K19"/>
    <mergeCell ref="L19:M19"/>
    <mergeCell ref="N19:O19"/>
    <mergeCell ref="P19:Q19"/>
    <mergeCell ref="R21:S21"/>
    <mergeCell ref="R23:S23"/>
    <mergeCell ref="F22:G22"/>
    <mergeCell ref="H22:I22"/>
    <mergeCell ref="J22:K22"/>
    <mergeCell ref="L145:M145"/>
    <mergeCell ref="N145:O145"/>
    <mergeCell ref="F113:G113"/>
    <mergeCell ref="H113:I113"/>
    <mergeCell ref="J113:K113"/>
    <mergeCell ref="P142:Q142"/>
    <mergeCell ref="R142:S142"/>
    <mergeCell ref="L113:M113"/>
    <mergeCell ref="N113:O113"/>
    <mergeCell ref="F115:G115"/>
    <mergeCell ref="H115:I115"/>
    <mergeCell ref="J115:K115"/>
    <mergeCell ref="L115:M115"/>
    <mergeCell ref="N115:O115"/>
    <mergeCell ref="F33:G33"/>
    <mergeCell ref="J112:K112"/>
    <mergeCell ref="R206:S206"/>
    <mergeCell ref="A242:A249"/>
    <mergeCell ref="B242:B249"/>
    <mergeCell ref="C242:C249"/>
    <mergeCell ref="D242:D245"/>
    <mergeCell ref="E242:E245"/>
    <mergeCell ref="F242:G242"/>
    <mergeCell ref="H242:I242"/>
    <mergeCell ref="J242:K242"/>
    <mergeCell ref="L242:M242"/>
    <mergeCell ref="N242:O242"/>
    <mergeCell ref="P242:Q242"/>
    <mergeCell ref="R242:S242"/>
    <mergeCell ref="F243:G243"/>
    <mergeCell ref="H243:I243"/>
    <mergeCell ref="J243:K243"/>
    <mergeCell ref="L243:M243"/>
    <mergeCell ref="N243:O243"/>
    <mergeCell ref="P243:Q243"/>
    <mergeCell ref="R243:S243"/>
    <mergeCell ref="F245:G245"/>
    <mergeCell ref="H245:I245"/>
    <mergeCell ref="A221:A240"/>
    <mergeCell ref="B221:B240"/>
    <mergeCell ref="D216:D219"/>
    <mergeCell ref="C221:C240"/>
    <mergeCell ref="D233:D236"/>
    <mergeCell ref="N222:O222"/>
    <mergeCell ref="R208:S208"/>
    <mergeCell ref="B187:B210"/>
    <mergeCell ref="C187:C210"/>
    <mergeCell ref="B212:B219"/>
    <mergeCell ref="P245:Q245"/>
    <mergeCell ref="R245:S245"/>
    <mergeCell ref="R247:S247"/>
    <mergeCell ref="P247:Q247"/>
    <mergeCell ref="H249:I249"/>
    <mergeCell ref="L246:M246"/>
    <mergeCell ref="A142:A145"/>
    <mergeCell ref="B142:B145"/>
    <mergeCell ref="C142:C145"/>
    <mergeCell ref="D142:D145"/>
    <mergeCell ref="E142:E145"/>
    <mergeCell ref="F200:G200"/>
    <mergeCell ref="P187:Q187"/>
    <mergeCell ref="F190:G190"/>
    <mergeCell ref="F192:G192"/>
    <mergeCell ref="D195:D198"/>
    <mergeCell ref="E195:E198"/>
    <mergeCell ref="F195:G195"/>
    <mergeCell ref="H195:I195"/>
    <mergeCell ref="J195:K195"/>
    <mergeCell ref="L195:M195"/>
    <mergeCell ref="N195:O195"/>
    <mergeCell ref="P194:Q194"/>
    <mergeCell ref="R194:S194"/>
    <mergeCell ref="L187:M187"/>
    <mergeCell ref="N187:O187"/>
    <mergeCell ref="L206:M206"/>
    <mergeCell ref="R215:S215"/>
    <mergeCell ref="R210:S210"/>
    <mergeCell ref="R207:S207"/>
    <mergeCell ref="P204:Q204"/>
    <mergeCell ref="P206:Q206"/>
    <mergeCell ref="A328:A331"/>
    <mergeCell ref="B328:B331"/>
    <mergeCell ref="C328:C331"/>
    <mergeCell ref="D328:D331"/>
    <mergeCell ref="E328:E331"/>
    <mergeCell ref="F331:G331"/>
    <mergeCell ref="H331:I331"/>
    <mergeCell ref="J331:K331"/>
    <mergeCell ref="P328:Q328"/>
    <mergeCell ref="F329:G329"/>
    <mergeCell ref="H329:I329"/>
    <mergeCell ref="J329:K329"/>
    <mergeCell ref="L329:M329"/>
    <mergeCell ref="N329:O329"/>
    <mergeCell ref="P329:Q329"/>
    <mergeCell ref="F328:G328"/>
    <mergeCell ref="L331:M331"/>
    <mergeCell ref="N331:O331"/>
    <mergeCell ref="P331:Q331"/>
    <mergeCell ref="R331:S331"/>
    <mergeCell ref="D225:D228"/>
    <mergeCell ref="E225:E228"/>
    <mergeCell ref="F225:G225"/>
    <mergeCell ref="H225:I225"/>
    <mergeCell ref="J225:K225"/>
    <mergeCell ref="L225:M225"/>
    <mergeCell ref="N225:O225"/>
    <mergeCell ref="R143:S143"/>
    <mergeCell ref="F142:G142"/>
    <mergeCell ref="H142:I142"/>
    <mergeCell ref="J142:K142"/>
    <mergeCell ref="L142:M142"/>
    <mergeCell ref="N142:O142"/>
    <mergeCell ref="R203:S203"/>
    <mergeCell ref="F204:G204"/>
    <mergeCell ref="R328:S328"/>
    <mergeCell ref="R329:S329"/>
    <mergeCell ref="H328:I328"/>
    <mergeCell ref="J328:K328"/>
    <mergeCell ref="L328:M328"/>
    <mergeCell ref="N328:O328"/>
    <mergeCell ref="P225:Q225"/>
    <mergeCell ref="R225:S225"/>
    <mergeCell ref="F226:G226"/>
    <mergeCell ref="H226:I226"/>
    <mergeCell ref="J226:K226"/>
    <mergeCell ref="L226:M226"/>
    <mergeCell ref="N226:O226"/>
    <mergeCell ref="J245:K245"/>
    <mergeCell ref="L245:M245"/>
    <mergeCell ref="N245:O245"/>
    <mergeCell ref="A32:A35"/>
    <mergeCell ref="B32:B35"/>
    <mergeCell ref="C32:C35"/>
    <mergeCell ref="D32:D35"/>
    <mergeCell ref="E32:E35"/>
    <mergeCell ref="F35:G35"/>
    <mergeCell ref="H35:I35"/>
    <mergeCell ref="J35:K35"/>
    <mergeCell ref="L35:M35"/>
    <mergeCell ref="N35:O35"/>
    <mergeCell ref="P35:Q35"/>
    <mergeCell ref="R35:S35"/>
    <mergeCell ref="D403:D406"/>
    <mergeCell ref="D407:D410"/>
    <mergeCell ref="F410:G410"/>
    <mergeCell ref="N406:O406"/>
    <mergeCell ref="P408:Q408"/>
    <mergeCell ref="P404:Q404"/>
    <mergeCell ref="N410:O410"/>
    <mergeCell ref="E407:E410"/>
    <mergeCell ref="H410:I410"/>
    <mergeCell ref="J410:K410"/>
    <mergeCell ref="L410:M410"/>
    <mergeCell ref="P410:Q410"/>
    <mergeCell ref="P390:Q390"/>
    <mergeCell ref="E403:E406"/>
    <mergeCell ref="P145:Q145"/>
    <mergeCell ref="R145:S145"/>
    <mergeCell ref="F145:G145"/>
    <mergeCell ref="H145:I145"/>
    <mergeCell ref="J145:K145"/>
    <mergeCell ref="N112:O112"/>
    <mergeCell ref="L108:M108"/>
    <mergeCell ref="N108:O108"/>
    <mergeCell ref="P108:Q108"/>
    <mergeCell ref="L99:M99"/>
    <mergeCell ref="L95:M95"/>
    <mergeCell ref="L104:M104"/>
    <mergeCell ref="N104:O104"/>
    <mergeCell ref="N96:O96"/>
    <mergeCell ref="J68:K68"/>
    <mergeCell ref="H67:I67"/>
    <mergeCell ref="N59:O59"/>
    <mergeCell ref="F61:G61"/>
    <mergeCell ref="H61:I61"/>
    <mergeCell ref="J61:K61"/>
    <mergeCell ref="L70:M70"/>
    <mergeCell ref="J105:K105"/>
    <mergeCell ref="F105:G105"/>
    <mergeCell ref="N76:O76"/>
    <mergeCell ref="F78:G78"/>
    <mergeCell ref="N78:O78"/>
    <mergeCell ref="F108:G108"/>
    <mergeCell ref="H108:I108"/>
    <mergeCell ref="F101:G101"/>
    <mergeCell ref="J101:K101"/>
    <mergeCell ref="P99:Q99"/>
    <mergeCell ref="L96:M96"/>
    <mergeCell ref="P82:Q82"/>
    <mergeCell ref="L82:M82"/>
    <mergeCell ref="L79:M79"/>
    <mergeCell ref="N79:O79"/>
    <mergeCell ref="P79:Q79"/>
    <mergeCell ref="P75:Q75"/>
    <mergeCell ref="L112:M112"/>
    <mergeCell ref="P112:Q112"/>
    <mergeCell ref="C92:C119"/>
    <mergeCell ref="L156:M156"/>
    <mergeCell ref="L157:M157"/>
    <mergeCell ref="L159:M159"/>
    <mergeCell ref="D116:D119"/>
    <mergeCell ref="F116:G116"/>
    <mergeCell ref="H116:I116"/>
    <mergeCell ref="J116:K116"/>
    <mergeCell ref="L116:M116"/>
    <mergeCell ref="N116:O116"/>
    <mergeCell ref="P116:Q116"/>
    <mergeCell ref="R116:S116"/>
    <mergeCell ref="F117:G117"/>
    <mergeCell ref="H117:I117"/>
    <mergeCell ref="J117:K117"/>
    <mergeCell ref="L117:M117"/>
    <mergeCell ref="N117:O117"/>
    <mergeCell ref="P117:Q117"/>
    <mergeCell ref="R117:S117"/>
    <mergeCell ref="F119:G119"/>
    <mergeCell ref="H119:I119"/>
    <mergeCell ref="J119:K119"/>
    <mergeCell ref="L119:M119"/>
    <mergeCell ref="N119:O119"/>
    <mergeCell ref="P119:Q119"/>
    <mergeCell ref="R119:S119"/>
    <mergeCell ref="E112:E119"/>
    <mergeCell ref="D112:D115"/>
    <mergeCell ref="F112:G112"/>
    <mergeCell ref="H112:I11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rowBreaks count="15" manualBreakCount="15">
    <brk id="36" max="18" man="1"/>
    <brk id="65" max="18" man="1"/>
    <brk id="90" max="18" man="1"/>
    <brk id="119" max="18" man="1"/>
    <brk id="145" max="18" man="1"/>
    <brk id="176" max="18" man="1"/>
    <brk id="185" max="18" man="1"/>
    <brk id="219" max="18" man="1"/>
    <brk id="249" max="18" man="1"/>
    <brk id="270" max="18" man="1"/>
    <brk id="300" max="18" man="1"/>
    <brk id="331" max="18" man="1"/>
    <brk id="362" max="18" man="1"/>
    <brk id="392" max="18" man="1"/>
    <brk id="4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Комп</cp:lastModifiedBy>
  <cp:lastPrinted>2024-01-29T09:42:25Z</cp:lastPrinted>
  <dcterms:created xsi:type="dcterms:W3CDTF">2015-09-30T10:41:38Z</dcterms:created>
  <dcterms:modified xsi:type="dcterms:W3CDTF">2024-02-13T08:45:41Z</dcterms:modified>
</cp:coreProperties>
</file>