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Мошкин Е.А\7. РАСПИСАНИЕ ЗАНЯТИЙ\2026 год\"/>
    </mc:Choice>
  </mc:AlternateContent>
  <bookViews>
    <workbookView xWindow="0" yWindow="0" windowWidth="16800" windowHeight="7725"/>
  </bookViews>
  <sheets>
    <sheet name="Лист1" sheetId="1" r:id="rId1"/>
  </sheets>
  <definedNames>
    <definedName name="_xlnm.Print_Area" localSheetId="0">Лист1!$A$1:$V$426</definedName>
  </definedNames>
  <calcPr calcId="152511"/>
</workbook>
</file>

<file path=xl/calcChain.xml><?xml version="1.0" encoding="utf-8"?>
<calcChain xmlns="http://schemas.openxmlformats.org/spreadsheetml/2006/main">
  <c r="P418" i="1" l="1"/>
  <c r="L418" i="1"/>
  <c r="H418" i="1"/>
  <c r="P413" i="1"/>
  <c r="N413" i="1"/>
  <c r="L413" i="1"/>
  <c r="J413" i="1"/>
  <c r="H413" i="1"/>
  <c r="F413" i="1"/>
  <c r="P409" i="1"/>
  <c r="N409" i="1"/>
  <c r="J409" i="1"/>
  <c r="F409" i="1"/>
  <c r="N405" i="1"/>
  <c r="J405" i="1"/>
  <c r="F405" i="1"/>
  <c r="N400" i="1"/>
  <c r="J400" i="1"/>
  <c r="F400" i="1"/>
  <c r="N396" i="1"/>
  <c r="J396" i="1"/>
  <c r="F396" i="1"/>
  <c r="P391" i="1"/>
  <c r="N391" i="1"/>
  <c r="J391" i="1"/>
  <c r="F391" i="1"/>
  <c r="P387" i="1"/>
  <c r="N387" i="1"/>
  <c r="J387" i="1"/>
  <c r="F387" i="1"/>
  <c r="P382" i="1"/>
  <c r="N382" i="1"/>
  <c r="J382" i="1"/>
  <c r="F382" i="1"/>
  <c r="P378" i="1"/>
  <c r="N378" i="1"/>
  <c r="J378" i="1"/>
  <c r="F378" i="1"/>
  <c r="P373" i="1"/>
  <c r="N373" i="1"/>
  <c r="L373" i="1"/>
  <c r="J373" i="1"/>
  <c r="H373" i="1"/>
  <c r="F373" i="1"/>
  <c r="P369" i="1"/>
  <c r="N369" i="1"/>
  <c r="L369" i="1"/>
  <c r="J369" i="1"/>
  <c r="H369" i="1"/>
  <c r="F369" i="1"/>
  <c r="P365" i="1"/>
  <c r="N365" i="1"/>
  <c r="J365" i="1"/>
  <c r="F365" i="1"/>
  <c r="P361" i="1"/>
  <c r="N361" i="1"/>
  <c r="J361" i="1"/>
  <c r="F361" i="1"/>
  <c r="D415" i="1" l="1"/>
  <c r="D375" i="1"/>
  <c r="D393" i="1"/>
  <c r="D358" i="1"/>
  <c r="D370" i="1"/>
  <c r="D406" i="1"/>
  <c r="D410" i="1"/>
  <c r="D402" i="1"/>
  <c r="D397" i="1"/>
  <c r="D366" i="1"/>
  <c r="D384" i="1"/>
  <c r="D388" i="1"/>
  <c r="D362" i="1"/>
  <c r="D379" i="1"/>
  <c r="P356" i="1" l="1"/>
  <c r="N356" i="1"/>
  <c r="L356" i="1"/>
  <c r="J356" i="1"/>
  <c r="H356" i="1"/>
  <c r="F356" i="1"/>
  <c r="N352" i="1"/>
  <c r="J352" i="1"/>
  <c r="D349" i="1" s="1"/>
  <c r="F352" i="1"/>
  <c r="P348" i="1"/>
  <c r="N348" i="1"/>
  <c r="L348" i="1"/>
  <c r="J348" i="1"/>
  <c r="H348" i="1"/>
  <c r="F348" i="1"/>
  <c r="R343" i="1"/>
  <c r="P343" i="1"/>
  <c r="L343" i="1"/>
  <c r="J343" i="1"/>
  <c r="F343" i="1"/>
  <c r="L339" i="1"/>
  <c r="J339" i="1"/>
  <c r="F339" i="1"/>
  <c r="R335" i="1"/>
  <c r="P335" i="1"/>
  <c r="J335" i="1"/>
  <c r="F335" i="1"/>
  <c r="R331" i="1"/>
  <c r="P331" i="1"/>
  <c r="L331" i="1"/>
  <c r="J331" i="1"/>
  <c r="H331" i="1"/>
  <c r="D328" i="1" s="1"/>
  <c r="F331" i="1"/>
  <c r="R326" i="1"/>
  <c r="P326" i="1"/>
  <c r="L326" i="1"/>
  <c r="J326" i="1"/>
  <c r="F326" i="1"/>
  <c r="R322" i="1"/>
  <c r="P322" i="1"/>
  <c r="L322" i="1"/>
  <c r="J322" i="1"/>
  <c r="F322" i="1"/>
  <c r="R317" i="1"/>
  <c r="P317" i="1"/>
  <c r="L317" i="1"/>
  <c r="J317" i="1"/>
  <c r="F317" i="1"/>
  <c r="D314" i="1" s="1"/>
  <c r="R312" i="1"/>
  <c r="P312" i="1"/>
  <c r="N312" i="1"/>
  <c r="H312" i="1"/>
  <c r="R308" i="1"/>
  <c r="P308" i="1"/>
  <c r="L308" i="1"/>
  <c r="H308" i="1"/>
  <c r="P303" i="1"/>
  <c r="N303" i="1"/>
  <c r="L303" i="1"/>
  <c r="J303" i="1"/>
  <c r="H303" i="1"/>
  <c r="F303" i="1"/>
  <c r="P299" i="1"/>
  <c r="N299" i="1"/>
  <c r="L299" i="1"/>
  <c r="J299" i="1"/>
  <c r="H299" i="1"/>
  <c r="F299" i="1"/>
  <c r="P295" i="1"/>
  <c r="N295" i="1"/>
  <c r="L295" i="1"/>
  <c r="J295" i="1"/>
  <c r="H295" i="1"/>
  <c r="F295" i="1"/>
  <c r="R290" i="1"/>
  <c r="P290" i="1"/>
  <c r="J290" i="1"/>
  <c r="F290" i="1"/>
  <c r="R286" i="1"/>
  <c r="P286" i="1"/>
  <c r="J286" i="1"/>
  <c r="F286" i="1"/>
  <c r="R281" i="1"/>
  <c r="P281" i="1"/>
  <c r="N281" i="1"/>
  <c r="L281" i="1"/>
  <c r="H281" i="1"/>
  <c r="F281" i="1"/>
  <c r="D278" i="1" s="1"/>
  <c r="R277" i="1"/>
  <c r="P277" i="1"/>
  <c r="N277" i="1"/>
  <c r="L277" i="1"/>
  <c r="H277" i="1"/>
  <c r="F277" i="1"/>
  <c r="R272" i="1"/>
  <c r="P272" i="1"/>
  <c r="L272" i="1"/>
  <c r="H272" i="1"/>
  <c r="N267" i="1"/>
  <c r="L267" i="1"/>
  <c r="H267" i="1"/>
  <c r="F267" i="1"/>
  <c r="P263" i="1"/>
  <c r="L263" i="1"/>
  <c r="H263" i="1"/>
  <c r="F263" i="1"/>
  <c r="P259" i="1"/>
  <c r="N259" i="1"/>
  <c r="L259" i="1"/>
  <c r="J259" i="1"/>
  <c r="H259" i="1"/>
  <c r="F259" i="1"/>
  <c r="R254" i="1"/>
  <c r="P254" i="1"/>
  <c r="L254" i="1"/>
  <c r="H254" i="1"/>
  <c r="F254" i="1"/>
  <c r="R250" i="1"/>
  <c r="P250" i="1"/>
  <c r="L250" i="1"/>
  <c r="J250" i="1"/>
  <c r="F250" i="1"/>
  <c r="D296" i="1" l="1"/>
  <c r="D251" i="1"/>
  <c r="D269" i="1"/>
  <c r="D305" i="1"/>
  <c r="D287" i="1"/>
  <c r="D274" i="1"/>
  <c r="D247" i="1"/>
  <c r="D260" i="1"/>
  <c r="D264" i="1"/>
  <c r="D300" i="1"/>
  <c r="D323" i="1"/>
  <c r="D336" i="1"/>
  <c r="D345" i="1"/>
  <c r="D292" i="1"/>
  <c r="D319" i="1"/>
  <c r="D256" i="1"/>
  <c r="D283" i="1"/>
  <c r="D309" i="1"/>
  <c r="D332" i="1"/>
  <c r="P245" i="1"/>
  <c r="N245" i="1"/>
  <c r="L245" i="1"/>
  <c r="J245" i="1"/>
  <c r="H245" i="1"/>
  <c r="F245" i="1"/>
  <c r="P241" i="1"/>
  <c r="N241" i="1"/>
  <c r="L241" i="1"/>
  <c r="J241" i="1"/>
  <c r="H241" i="1"/>
  <c r="F241" i="1"/>
  <c r="P237" i="1"/>
  <c r="N237" i="1"/>
  <c r="L237" i="1"/>
  <c r="J237" i="1"/>
  <c r="H237" i="1"/>
  <c r="F237" i="1"/>
  <c r="P233" i="1"/>
  <c r="N233" i="1"/>
  <c r="L233" i="1"/>
  <c r="J233" i="1"/>
  <c r="H233" i="1"/>
  <c r="F233" i="1"/>
  <c r="P228" i="1"/>
  <c r="N228" i="1"/>
  <c r="L228" i="1"/>
  <c r="J228" i="1"/>
  <c r="H228" i="1"/>
  <c r="F228" i="1"/>
  <c r="P224" i="1"/>
  <c r="N224" i="1"/>
  <c r="L224" i="1"/>
  <c r="J224" i="1"/>
  <c r="H224" i="1"/>
  <c r="F224" i="1"/>
  <c r="P220" i="1"/>
  <c r="N220" i="1"/>
  <c r="J220" i="1"/>
  <c r="F220" i="1"/>
  <c r="P216" i="1"/>
  <c r="N216" i="1"/>
  <c r="L216" i="1"/>
  <c r="J216" i="1"/>
  <c r="H216" i="1"/>
  <c r="F216" i="1"/>
  <c r="P212" i="1"/>
  <c r="N212" i="1"/>
  <c r="L212" i="1"/>
  <c r="J212" i="1"/>
  <c r="H212" i="1"/>
  <c r="F212" i="1"/>
  <c r="P208" i="1"/>
  <c r="N208" i="1"/>
  <c r="L208" i="1"/>
  <c r="J208" i="1"/>
  <c r="H208" i="1"/>
  <c r="F208" i="1"/>
  <c r="P206" i="1"/>
  <c r="N206" i="1"/>
  <c r="L206" i="1"/>
  <c r="J206" i="1"/>
  <c r="H206" i="1"/>
  <c r="F206" i="1"/>
  <c r="P202" i="1"/>
  <c r="N202" i="1"/>
  <c r="J202" i="1"/>
  <c r="F202" i="1"/>
  <c r="D225" i="1" l="1"/>
  <c r="D199" i="1"/>
  <c r="D217" i="1"/>
  <c r="D221" i="1"/>
  <c r="D242" i="1"/>
  <c r="D213" i="1"/>
  <c r="D238" i="1"/>
  <c r="D209" i="1"/>
  <c r="D234" i="1"/>
  <c r="D203" i="1"/>
  <c r="D229" i="1"/>
  <c r="P197" i="1"/>
  <c r="P193" i="1"/>
  <c r="N193" i="1"/>
  <c r="J193" i="1"/>
  <c r="H193" i="1"/>
  <c r="F193" i="1"/>
  <c r="P189" i="1"/>
  <c r="N189" i="1"/>
  <c r="J189" i="1"/>
  <c r="H189" i="1"/>
  <c r="F189" i="1"/>
  <c r="P185" i="1"/>
  <c r="N185" i="1"/>
  <c r="L185" i="1"/>
  <c r="J185" i="1"/>
  <c r="H185" i="1"/>
  <c r="F185" i="1"/>
  <c r="P176" i="1"/>
  <c r="N176" i="1"/>
  <c r="L176" i="1"/>
  <c r="J176" i="1"/>
  <c r="H176" i="1"/>
  <c r="F176" i="1"/>
  <c r="P172" i="1"/>
  <c r="N172" i="1"/>
  <c r="L172" i="1"/>
  <c r="J172" i="1"/>
  <c r="H172" i="1"/>
  <c r="F172" i="1"/>
  <c r="P168" i="1"/>
  <c r="N168" i="1"/>
  <c r="J168" i="1"/>
  <c r="H168" i="1"/>
  <c r="F168" i="1"/>
  <c r="N164" i="1"/>
  <c r="J164" i="1"/>
  <c r="F164" i="1"/>
  <c r="P78" i="1"/>
  <c r="D178" i="1" l="1"/>
  <c r="D190" i="1"/>
  <c r="D194" i="1"/>
  <c r="D182" i="1"/>
  <c r="D186" i="1"/>
  <c r="D169" i="1"/>
  <c r="D173" i="1"/>
  <c r="D165" i="1"/>
  <c r="D161" i="1"/>
  <c r="H120" i="1"/>
  <c r="H116" i="1"/>
  <c r="P159" i="1"/>
  <c r="N159" i="1"/>
  <c r="J159" i="1"/>
  <c r="F159" i="1"/>
  <c r="P155" i="1"/>
  <c r="N155" i="1"/>
  <c r="J155" i="1"/>
  <c r="F155" i="1"/>
  <c r="P151" i="1"/>
  <c r="N151" i="1"/>
  <c r="J151" i="1"/>
  <c r="F151" i="1"/>
  <c r="N147" i="1"/>
  <c r="J147" i="1"/>
  <c r="F147" i="1"/>
  <c r="P43" i="1"/>
  <c r="N43" i="1"/>
  <c r="L43" i="1"/>
  <c r="J43" i="1"/>
  <c r="H43" i="1"/>
  <c r="F43" i="1"/>
  <c r="H141" i="1" l="1"/>
  <c r="P141" i="1"/>
  <c r="N141" i="1"/>
  <c r="J141" i="1"/>
  <c r="N137" i="1"/>
  <c r="J137" i="1"/>
  <c r="P133" i="1"/>
  <c r="N133" i="1"/>
  <c r="J133" i="1"/>
  <c r="N129" i="1"/>
  <c r="J129" i="1"/>
  <c r="P34" i="1" l="1"/>
  <c r="P38" i="1"/>
  <c r="N38" i="1"/>
  <c r="L38" i="1"/>
  <c r="J38" i="1"/>
  <c r="H38" i="1"/>
  <c r="F38" i="1"/>
  <c r="N34" i="1"/>
  <c r="J34" i="1"/>
  <c r="F34" i="1"/>
  <c r="D35" i="1" l="1"/>
  <c r="D31" i="1"/>
  <c r="P120" i="1" l="1"/>
  <c r="P116" i="1"/>
  <c r="P49" i="1"/>
  <c r="L49" i="1"/>
  <c r="H49" i="1"/>
  <c r="P57" i="1"/>
  <c r="P53" i="1"/>
  <c r="F141" i="1"/>
  <c r="F137" i="1"/>
  <c r="F133" i="1"/>
  <c r="F129" i="1"/>
  <c r="D134" i="1" l="1"/>
  <c r="D126" i="1"/>
  <c r="H82" i="1"/>
  <c r="J82" i="1"/>
  <c r="L82" i="1"/>
  <c r="N82" i="1"/>
  <c r="P82" i="1"/>
  <c r="F82" i="1"/>
  <c r="J78" i="1"/>
  <c r="N78" i="1"/>
  <c r="F78" i="1"/>
  <c r="H74" i="1"/>
  <c r="J74" i="1"/>
  <c r="L74" i="1"/>
  <c r="N74" i="1"/>
  <c r="F74" i="1"/>
  <c r="H70" i="1"/>
  <c r="J70" i="1"/>
  <c r="L70" i="1"/>
  <c r="N70" i="1"/>
  <c r="F70" i="1"/>
  <c r="J66" i="1"/>
  <c r="N66" i="1"/>
  <c r="F66" i="1"/>
  <c r="N62" i="1"/>
  <c r="J62" i="1"/>
  <c r="F62" i="1"/>
  <c r="D63" i="1" l="1"/>
  <c r="D67" i="1"/>
  <c r="D59" i="1"/>
  <c r="D71" i="1"/>
  <c r="D75" i="1"/>
  <c r="D10" i="1"/>
  <c r="D46" i="1" l="1"/>
  <c r="N120" i="1" l="1"/>
  <c r="J120" i="1"/>
  <c r="F120" i="1"/>
  <c r="N116" i="1"/>
  <c r="J116" i="1"/>
  <c r="F116" i="1"/>
  <c r="H112" i="1"/>
  <c r="J112" i="1"/>
  <c r="L112" i="1"/>
  <c r="N112" i="1"/>
  <c r="P112" i="1"/>
  <c r="F112" i="1"/>
  <c r="J108" i="1"/>
  <c r="L108" i="1"/>
  <c r="N108" i="1"/>
  <c r="H108" i="1"/>
  <c r="F108" i="1"/>
  <c r="D109" i="1" l="1"/>
  <c r="D117" i="1"/>
  <c r="P124" i="1"/>
  <c r="L124" i="1"/>
  <c r="H124" i="1"/>
  <c r="D113" i="1"/>
  <c r="D105" i="1"/>
  <c r="N57" i="1"/>
  <c r="L57" i="1"/>
  <c r="J57" i="1"/>
  <c r="H57" i="1"/>
  <c r="F57" i="1"/>
  <c r="N53" i="1"/>
  <c r="L53" i="1"/>
  <c r="J53" i="1"/>
  <c r="H53" i="1"/>
  <c r="F53" i="1"/>
  <c r="D22" i="1" l="1"/>
  <c r="D50" i="1"/>
  <c r="D138" i="1"/>
  <c r="D54" i="1"/>
  <c r="D148" i="1"/>
  <c r="D152" i="1"/>
  <c r="D18" i="1"/>
  <c r="D144" i="1"/>
  <c r="D14" i="1"/>
  <c r="D156" i="1"/>
  <c r="D6" i="1"/>
  <c r="D26" i="1"/>
  <c r="D79" i="1"/>
  <c r="D121" i="1"/>
  <c r="D130" i="1"/>
</calcChain>
</file>

<file path=xl/sharedStrings.xml><?xml version="1.0" encoding="utf-8"?>
<sst xmlns="http://schemas.openxmlformats.org/spreadsheetml/2006/main" count="1001" uniqueCount="180">
  <si>
    <t>Вт</t>
  </si>
  <si>
    <t>Пн</t>
  </si>
  <si>
    <t>Ср</t>
  </si>
  <si>
    <t>Чт</t>
  </si>
  <si>
    <t>Пт</t>
  </si>
  <si>
    <t>Сб</t>
  </si>
  <si>
    <t>Вс</t>
  </si>
  <si>
    <t>Вид спорта</t>
  </si>
  <si>
    <t>ФИО тренера</t>
  </si>
  <si>
    <t>№ п/п</t>
  </si>
  <si>
    <t>бокс</t>
  </si>
  <si>
    <t xml:space="preserve"> </t>
  </si>
  <si>
    <t>Наименование группы, кол. Человек</t>
  </si>
  <si>
    <t>Бронников Дмитрий Геннадьевич</t>
  </si>
  <si>
    <t>Афонасьев Сергей Станиславович</t>
  </si>
  <si>
    <t>Янбеков Александр Александрович</t>
  </si>
  <si>
    <t>Касимов Ринат Рифхатович</t>
  </si>
  <si>
    <t>S = 148,6 кв.м.</t>
  </si>
  <si>
    <t>S = 90,7 кв.м.</t>
  </si>
  <si>
    <t>S = 45,2 кв.м.</t>
  </si>
  <si>
    <t xml:space="preserve"> кол. час. занятий в неделю</t>
  </si>
  <si>
    <t>S = 285 кв.м.</t>
  </si>
  <si>
    <t>Кузьмин Александр Аркадьевич</t>
  </si>
  <si>
    <t>Кузьмин Станислав Сергеевич</t>
  </si>
  <si>
    <t>Никифоров Юрий Виссарионович</t>
  </si>
  <si>
    <t xml:space="preserve"> СК "Динамо", ул. Свободы, 202 </t>
  </si>
  <si>
    <t>Шайбаков Марат Фагильевич</t>
  </si>
  <si>
    <t>Чобанян Мнацакан Араевич</t>
  </si>
  <si>
    <t>ул. Воткинское шоссе 74А, ЗБ "Игровик"</t>
  </si>
  <si>
    <t>МБУ ДО СШОР "Юный Динамовец", ул. Металлистов, 48</t>
  </si>
  <si>
    <t>МБУ ДО СШОР "Юный Динамовец", ул. Ворошилова, 68</t>
  </si>
  <si>
    <t>МБУ ДО СШОР "Юный Динамовец", ул. Молодежная , 42А</t>
  </si>
  <si>
    <t>МБУ ДО СШОР "Юный Динамовец", ул. Молодежная , 42</t>
  </si>
  <si>
    <t>S = 172,4 кв.м.</t>
  </si>
  <si>
    <t>S = 194,2 кв.м.</t>
  </si>
  <si>
    <t>Тронин Сергей Валентинович</t>
  </si>
  <si>
    <t>Никифоров Кирилл Юрьевич</t>
  </si>
  <si>
    <t xml:space="preserve">ЭНП-1                  11 чел.                 </t>
  </si>
  <si>
    <t>S = 150 кв.м.</t>
  </si>
  <si>
    <t xml:space="preserve">ЭССМ-1               1 чел.                 </t>
  </si>
  <si>
    <t>ЭССМ-2        1 чел.</t>
  </si>
  <si>
    <t>ЭНП-2            10 чел.</t>
  </si>
  <si>
    <t xml:space="preserve">ЭНП-3                   16 чел.                 </t>
  </si>
  <si>
    <t xml:space="preserve">УТЭ-1                8 чел.                 </t>
  </si>
  <si>
    <t>УТЭ-2
9 чел.</t>
  </si>
  <si>
    <t>УТЭ-4
2 чел.</t>
  </si>
  <si>
    <t>ЭНП-3
5 чел.</t>
  </si>
  <si>
    <t>ЭНП-3
15 чел.</t>
  </si>
  <si>
    <t>УТЭ-3
12 чел.</t>
  </si>
  <si>
    <t>ЭССМ-3
3 чел.</t>
  </si>
  <si>
    <t>ЭНП-2             7 чел</t>
  </si>
  <si>
    <t>УТЭ-1
11 чел.</t>
  </si>
  <si>
    <t>ЭНП-2          9 чел.</t>
  </si>
  <si>
    <t xml:space="preserve">УТЭ-1                   9 чел.                 </t>
  </si>
  <si>
    <t xml:space="preserve">УТЭ-4                   1 чел.                 </t>
  </si>
  <si>
    <t xml:space="preserve">ЭНП-1                 12 чел.                 </t>
  </si>
  <si>
    <t xml:space="preserve">ЭНП-2                12 чел.                 </t>
  </si>
  <si>
    <t>ЭНП-3                         11 чел</t>
  </si>
  <si>
    <t xml:space="preserve">УТЭ-2                  12 чел.                 </t>
  </si>
  <si>
    <t>4 чел.</t>
  </si>
  <si>
    <t>УТЭ-1
4 чел.</t>
  </si>
  <si>
    <t>S=110 кв.м.</t>
  </si>
  <si>
    <t xml:space="preserve">Клуб бокса "Золотая перчатка
Удмуртская, 245
 </t>
  </si>
  <si>
    <t>ЭНП-2
11 чел.</t>
  </si>
  <si>
    <t>УТЭ-1
5 чел.</t>
  </si>
  <si>
    <t>УТЭ-3
2 чел.</t>
  </si>
  <si>
    <t>УТЭ-4
1 чел.</t>
  </si>
  <si>
    <t xml:space="preserve">ЭНП-3                 13 чел.              </t>
  </si>
  <si>
    <t xml:space="preserve">УТЭ-1(1)                 11 чел.                </t>
  </si>
  <si>
    <t xml:space="preserve">УТЭ-1(2)                 8 чел.                </t>
  </si>
  <si>
    <t>ЭНП-2              7 чел</t>
  </si>
  <si>
    <t>ЭНП-3              15 чел</t>
  </si>
  <si>
    <t>УТЭ-1             7 чел</t>
  </si>
  <si>
    <t>УТЭ-2                       9 чел</t>
  </si>
  <si>
    <t xml:space="preserve">ЭНП-2          10 чел   </t>
  </si>
  <si>
    <t>УТЭ-5 
1 чел.</t>
  </si>
  <si>
    <t>ВСМ-2
1 чел.</t>
  </si>
  <si>
    <t>МБУ ДО СШОР "Юный Динамовец",  
ул. Металлистов, 48</t>
  </si>
  <si>
    <t>ЭССМ-3        2 чел.</t>
  </si>
  <si>
    <t>ЭНП-2
8 чел.</t>
  </si>
  <si>
    <t>График учебно-тренировочных занятий МБУ ДО СШОР "Юный Динамовец"  на период 01.01.2026 - 31.12.2026 года</t>
  </si>
  <si>
    <t>Баженов Константин Леонидович</t>
  </si>
  <si>
    <t>дзюдо</t>
  </si>
  <si>
    <t xml:space="preserve">ЭНП-3               9 чел.                 </t>
  </si>
  <si>
    <t>МБУ ДО СШОР "Юный Динамовец", ул. Ворошилова 24</t>
  </si>
  <si>
    <t>S = 49,3 кв.м</t>
  </si>
  <si>
    <r>
      <t>УТЭ-1                    11 чел.,</t>
    </r>
    <r>
      <rPr>
        <b/>
        <sz val="10"/>
        <color indexed="8"/>
        <rFont val="Times New Roman"/>
        <family val="1"/>
        <charset val="204"/>
      </rPr>
      <t xml:space="preserve"> из них: </t>
    </r>
    <r>
      <rPr>
        <sz val="10"/>
        <color indexed="8"/>
        <rFont val="Times New Roman"/>
        <family val="1"/>
        <charset val="204"/>
      </rPr>
      <t xml:space="preserve">           </t>
    </r>
  </si>
  <si>
    <t>5 чел.:</t>
  </si>
  <si>
    <t>6 чел.:</t>
  </si>
  <si>
    <t xml:space="preserve">УТЭ-3(1)       7 чел                          </t>
  </si>
  <si>
    <t xml:space="preserve">УТЭ-3(2)          5 чел   </t>
  </si>
  <si>
    <t>Назаров Сергей Васильевич</t>
  </si>
  <si>
    <t xml:space="preserve">ЭНП-3                10 чел.                 </t>
  </si>
  <si>
    <t>МБУ ДО СШОР "Юный Динамовец", ул. Ворошилова 68</t>
  </si>
  <si>
    <t xml:space="preserve">УТЭ-2(1)                 7 чел.                 </t>
  </si>
  <si>
    <t xml:space="preserve">УТЭ-2(2)                 5 чел.                 </t>
  </si>
  <si>
    <t xml:space="preserve">УТЭ-3                 10 чел.                </t>
  </si>
  <si>
    <t xml:space="preserve">УТЭ-5          4 чел                          </t>
  </si>
  <si>
    <t xml:space="preserve">ЭССМ-2(1)                 2 чел.                </t>
  </si>
  <si>
    <t xml:space="preserve">ЭССМ-2(2)                 1 чел.                </t>
  </si>
  <si>
    <t>Абрамов Павел Александрович</t>
  </si>
  <si>
    <t>футбол</t>
  </si>
  <si>
    <t>УТЭ-3 (1)            9 чел.</t>
  </si>
  <si>
    <t>стадион/с.з  "Торпедо"                          9 Января, 231/231а (по погоде)</t>
  </si>
  <si>
    <t>игры по назначению</t>
  </si>
  <si>
    <t>S = 1064,2 кв.м./S = 6844 кв.м.</t>
  </si>
  <si>
    <t>УТЭ-3 (2)            10 чел.</t>
  </si>
  <si>
    <t>Горшунов Максим Андреевич</t>
  </si>
  <si>
    <t xml:space="preserve">УТЭ-3            9 чел   </t>
  </si>
  <si>
    <t>стадион/с.з "Торпедо"         9 Января, 231/231а (по погоде)</t>
  </si>
  <si>
    <t xml:space="preserve">ЭНП-2                 14 чел   </t>
  </si>
  <si>
    <t xml:space="preserve">ЭНП-1                 15 чел   </t>
  </si>
  <si>
    <t>Афанасьев Владислав Владимирович</t>
  </si>
  <si>
    <t xml:space="preserve">ЭНП-2          21 чел   </t>
  </si>
  <si>
    <t>Красноперов Кирилл Владимирович</t>
  </si>
  <si>
    <t xml:space="preserve">ЭССМ-4       8 чел   </t>
  </si>
  <si>
    <t>Стадион "Торпедо"                9 Января, 231а</t>
  </si>
  <si>
    <t>S = 6844 кв.м.</t>
  </si>
  <si>
    <t xml:space="preserve">ЭССМ-45        6 чел   </t>
  </si>
  <si>
    <t>Мальцева Екатерина Юрьевна</t>
  </si>
  <si>
    <t xml:space="preserve">УТЭ-3           10 чел   </t>
  </si>
  <si>
    <t>стадион/с.з, зал ОФП "Торпедо"  9 Января, 231/231а (по погоде)</t>
  </si>
  <si>
    <t xml:space="preserve">УТЭ-23          8 чел   </t>
  </si>
  <si>
    <t>Мокин Роман Андреевич</t>
  </si>
  <si>
    <t xml:space="preserve">УТЭ-2           14 чел   </t>
  </si>
  <si>
    <t xml:space="preserve">УТЭ-1         19 чел   </t>
  </si>
  <si>
    <t xml:space="preserve">ЭНП-3       17 чел   </t>
  </si>
  <si>
    <t>Мочалов Юрий Викторович</t>
  </si>
  <si>
    <t xml:space="preserve">УТЭ-2         20 чел   </t>
  </si>
  <si>
    <t>УТЭ-1       20 чел</t>
  </si>
  <si>
    <t>Романов Игорь Михайлович</t>
  </si>
  <si>
    <t xml:space="preserve">УТЭ-3           19 чел   </t>
  </si>
  <si>
    <t>Имаев Марат Фагимович</t>
  </si>
  <si>
    <t xml:space="preserve">ЭНП-3                   14 чел    </t>
  </si>
  <si>
    <t xml:space="preserve">УТЭ-1                   13 чел    </t>
  </si>
  <si>
    <t>Хафизов Артём Радионович</t>
  </si>
  <si>
    <t>УТЭ-3         12 чел</t>
  </si>
  <si>
    <t>ЭНП-3                    16 чел</t>
  </si>
  <si>
    <t>ЭССМ-2          5 чел</t>
  </si>
  <si>
    <t>ОФП</t>
  </si>
  <si>
    <t>по назначению</t>
  </si>
  <si>
    <t>Копоть Сергей Витальевич</t>
  </si>
  <si>
    <t>Регби</t>
  </si>
  <si>
    <t xml:space="preserve">УТЭ-5           10 чел   </t>
  </si>
  <si>
    <t xml:space="preserve"> Тренажерный зал СК "Динамо", ул. Свободы, 202 </t>
  </si>
  <si>
    <t xml:space="preserve"> Тренажерный зал, бассейн СК "Динамо", ул. Свободы, 202 </t>
  </si>
  <si>
    <t xml:space="preserve">Бассейн СК "Динамо", ул. Свободы, 202 </t>
  </si>
  <si>
    <t>Русских  Денис Генадьевич</t>
  </si>
  <si>
    <t>Восточное боевоке единоборство</t>
  </si>
  <si>
    <t>ул. Воткинское шоссе 74А,  ЗБ "Игровик"</t>
  </si>
  <si>
    <t>S = 285кв.м</t>
  </si>
  <si>
    <t xml:space="preserve">ЭНП-3                 10 чел.                 </t>
  </si>
  <si>
    <t>УТЭ-3                          8 чел</t>
  </si>
  <si>
    <t xml:space="preserve">УТЭ-4                  3 чел.                 </t>
  </si>
  <si>
    <t>Федорова Мария Евгеньевна</t>
  </si>
  <si>
    <t>Восточеое боевое единоборство</t>
  </si>
  <si>
    <t xml:space="preserve"> УТЭ-3              7 чел </t>
  </si>
  <si>
    <t>S = 119 кв.м.</t>
  </si>
  <si>
    <t xml:space="preserve"> УТЭ-4              11 чел </t>
  </si>
  <si>
    <t>Петряев Виталий Борисович</t>
  </si>
  <si>
    <t>Стрельба из лука</t>
  </si>
  <si>
    <t>УТЭ-1(1)             11 чел.</t>
  </si>
  <si>
    <t>ул. Свободы, 202, СК "Динамо"</t>
  </si>
  <si>
    <t>S =462,2 кв.м.</t>
  </si>
  <si>
    <t>УТЭ-1(2)             4 чел.</t>
  </si>
  <si>
    <t>Аввакумова Светлана Игоревна</t>
  </si>
  <si>
    <t xml:space="preserve">ЭНП-2                10 чел. </t>
  </si>
  <si>
    <t>ЭНП-3           6 чел</t>
  </si>
  <si>
    <t>Гусейнов Расим Сарыбала Оглы</t>
  </si>
  <si>
    <t>Пауэрлифтинг</t>
  </si>
  <si>
    <t xml:space="preserve"> ЭНП-2(2)              7 чел </t>
  </si>
  <si>
    <t>УТЭ-1             9 чел.</t>
  </si>
  <si>
    <t xml:space="preserve"> ЭССМ-1              2 чел </t>
  </si>
  <si>
    <t>Черников Павел Валентинович</t>
  </si>
  <si>
    <t xml:space="preserve"> ЭНП-2(1)                     10 чел.               </t>
  </si>
  <si>
    <r>
      <t xml:space="preserve">УТВЕРЖДАЮ
Директор МБУ ДО СШОР                                           "Юный Динамовец" 
__________________ </t>
    </r>
    <r>
      <rPr>
        <b/>
        <sz val="12"/>
        <rFont val="Times New Roman"/>
        <family val="1"/>
        <charset val="204"/>
      </rPr>
      <t>Н.Н. Перевозчиков</t>
    </r>
    <r>
      <rPr>
        <b/>
        <sz val="12"/>
        <color indexed="8"/>
        <rFont val="Times New Roman"/>
        <family val="1"/>
        <charset val="204"/>
      </rPr>
      <t xml:space="preserve">
"____" ______________ 2026 г.</t>
    </r>
  </si>
  <si>
    <t>S=328,4 кв.м.</t>
  </si>
  <si>
    <t xml:space="preserve">Дворец единоборств, пр. им. Конструктора М. Калашникова, 13/1 (зал бокса)
 </t>
  </si>
  <si>
    <t xml:space="preserve">Дворец единоборств, пр. им. Конструктора М. Калашникова, 13/1 (зал тайского бокса)
 </t>
  </si>
  <si>
    <t>S = 174,0кв.м.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</si>
</sst>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80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64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2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20" fontId="2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20" fontId="2" fillId="4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0" fontId="8" fillId="4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 applyProtection="1">
      <alignment horizontal="center" vertical="center" wrapText="1"/>
      <protection hidden="1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center" vertical="center" wrapText="1"/>
      <protection hidden="1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64" fontId="2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47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48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9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44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164" fontId="1" fillId="0" borderId="14" xfId="0" applyNumberFormat="1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1" xfId="0" applyFont="1" applyFill="1" applyBorder="1" applyAlignment="1" applyProtection="1">
      <alignment wrapText="1"/>
      <protection locked="0"/>
    </xf>
    <xf numFmtId="164" fontId="2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wrapText="1"/>
      <protection locked="0"/>
    </xf>
    <xf numFmtId="20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 applyProtection="1">
      <alignment wrapText="1"/>
      <protection locked="0"/>
    </xf>
    <xf numFmtId="0" fontId="19" fillId="2" borderId="0" xfId="0" applyFont="1" applyFill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>
      <alignment wrapText="1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0" fontId="7" fillId="7" borderId="1" xfId="0" applyNumberFormat="1" applyFont="1" applyFill="1" applyBorder="1" applyAlignment="1">
      <alignment horizontal="center" vertical="center" wrapText="1"/>
    </xf>
    <xf numFmtId="164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6" borderId="31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164" fontId="7" fillId="6" borderId="33" xfId="0" applyNumberFormat="1" applyFont="1" applyFill="1" applyBorder="1" applyAlignment="1" applyProtection="1">
      <alignment horizontal="center" vertical="center" wrapText="1"/>
      <protection hidden="1"/>
    </xf>
    <xf numFmtId="164" fontId="7" fillId="6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2" borderId="3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41" xfId="0" applyFont="1" applyFill="1" applyBorder="1" applyAlignment="1" applyProtection="1">
      <alignment horizontal="center" vertical="center" wrapText="1"/>
      <protection locked="0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31" xfId="0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42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31" xfId="0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64" fontId="2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4" fontId="2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6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6" borderId="14" xfId="0" applyNumberFormat="1" applyFont="1" applyFill="1" applyBorder="1" applyAlignment="1" applyProtection="1">
      <alignment horizontal="center" vertical="center" wrapText="1"/>
      <protection hidden="1"/>
    </xf>
    <xf numFmtId="164" fontId="2" fillId="6" borderId="31" xfId="0" applyNumberFormat="1" applyFont="1" applyFill="1" applyBorder="1" applyAlignment="1" applyProtection="1">
      <alignment horizontal="center" vertical="center" wrapText="1"/>
      <protection hidden="1"/>
    </xf>
    <xf numFmtId="164" fontId="2" fillId="6" borderId="33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42" xfId="0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 applyProtection="1">
      <alignment horizontal="center" vertical="center" wrapText="1"/>
      <protection locked="0"/>
    </xf>
    <xf numFmtId="164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31" xfId="0" applyNumberFormat="1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164" fontId="2" fillId="2" borderId="14" xfId="2" applyNumberFormat="1" applyFont="1" applyFill="1" applyBorder="1" applyAlignment="1" applyProtection="1">
      <alignment horizontal="center" vertical="center" wrapText="1"/>
      <protection hidden="1"/>
    </xf>
    <xf numFmtId="0" fontId="2" fillId="6" borderId="41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30" xfId="0" applyFont="1" applyFill="1" applyBorder="1" applyAlignment="1" applyProtection="1">
      <alignment horizontal="center" vertical="center" wrapText="1"/>
      <protection locked="0"/>
    </xf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0" fontId="19" fillId="6" borderId="31" xfId="0" applyFont="1" applyFill="1" applyBorder="1" applyAlignment="1" applyProtection="1">
      <alignment horizontal="center" vertical="center" wrapText="1"/>
      <protection locked="0"/>
    </xf>
    <xf numFmtId="164" fontId="2" fillId="6" borderId="9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31" xfId="2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164" fontId="1" fillId="2" borderId="9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164" fontId="1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164" fontId="11" fillId="2" borderId="9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hidden="1"/>
    </xf>
    <xf numFmtId="164" fontId="11" fillId="2" borderId="14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64" fontId="11" fillId="0" borderId="31" xfId="0" applyNumberFormat="1" applyFont="1" applyBorder="1" applyAlignment="1" applyProtection="1">
      <alignment horizontal="center" vertical="center" wrapText="1"/>
      <protection hidden="1"/>
    </xf>
    <xf numFmtId="164" fontId="11" fillId="0" borderId="33" xfId="0" applyNumberFormat="1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41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31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3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35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32" xfId="0" applyFont="1" applyFill="1" applyBorder="1" applyAlignment="1" applyProtection="1">
      <alignment horizontal="center" vertical="center" wrapText="1"/>
      <protection locked="0"/>
    </xf>
    <xf numFmtId="0" fontId="19" fillId="2" borderId="35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2" xfId="0" applyFont="1" applyFill="1" applyBorder="1" applyAlignment="1" applyProtection="1">
      <alignment horizontal="center" vertical="center" wrapText="1"/>
      <protection locked="0"/>
    </xf>
    <xf numFmtId="164" fontId="2" fillId="2" borderId="37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45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44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38" xfId="0" applyFont="1" applyFill="1" applyBorder="1" applyAlignment="1" applyProtection="1">
      <alignment horizontal="center" vertical="center" wrapText="1"/>
      <protection locked="0"/>
    </xf>
    <xf numFmtId="164" fontId="11" fillId="2" borderId="35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4" fontId="11" fillId="2" borderId="36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164" fontId="11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64" fontId="11" fillId="2" borderId="16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64" fontId="11" fillId="2" borderId="39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4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39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9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164" fontId="11" fillId="2" borderId="45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1" xfId="1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29" xfId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0" fontId="1" fillId="0" borderId="14" xfId="0" applyNumberFormat="1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20" fontId="1" fillId="0" borderId="31" xfId="0" applyNumberFormat="1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20" fontId="1" fillId="0" borderId="33" xfId="0" applyNumberFormat="1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4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center" vertical="center" wrapText="1"/>
      <protection hidden="1"/>
    </xf>
    <xf numFmtId="164" fontId="1" fillId="0" borderId="33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center" vertical="center" wrapText="1"/>
      <protection locked="0"/>
    </xf>
    <xf numFmtId="16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1" fillId="2" borderId="53" xfId="0" applyFont="1" applyFill="1" applyBorder="1" applyAlignment="1" applyProtection="1">
      <alignment wrapText="1"/>
      <protection locked="0"/>
    </xf>
    <xf numFmtId="0" fontId="0" fillId="0" borderId="53" xfId="0" applyBorder="1" applyAlignment="1">
      <alignment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1" fillId="2" borderId="51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8"/>
  <sheetViews>
    <sheetView tabSelected="1" view="pageBreakPreview" zoomScale="70" zoomScaleNormal="70" zoomScaleSheetLayoutView="70" workbookViewId="0">
      <selection activeCell="V127" sqref="V127"/>
    </sheetView>
  </sheetViews>
  <sheetFormatPr defaultColWidth="9.140625" defaultRowHeight="12.75" x14ac:dyDescent="0.2"/>
  <cols>
    <col min="1" max="1" width="5.140625" style="1" customWidth="1"/>
    <col min="2" max="2" width="18" style="85" customWidth="1"/>
    <col min="3" max="3" width="13.5703125" style="98" customWidth="1"/>
    <col min="4" max="4" width="9.5703125" style="2" customWidth="1"/>
    <col min="5" max="5" width="11.42578125" style="2" customWidth="1"/>
    <col min="6" max="19" width="11.28515625" style="1" customWidth="1"/>
    <col min="20" max="20" width="9.140625" style="1"/>
    <col min="21" max="21" width="10.140625" style="1" bestFit="1" customWidth="1"/>
    <col min="22" max="22" width="10.140625" style="1" customWidth="1"/>
    <col min="23" max="16384" width="9.140625" style="1"/>
  </cols>
  <sheetData>
    <row r="1" spans="1:20" ht="100.5" customHeight="1" x14ac:dyDescent="0.25">
      <c r="A1" s="1" t="s">
        <v>11</v>
      </c>
      <c r="J1" s="1" t="s">
        <v>11</v>
      </c>
      <c r="P1" s="175" t="s">
        <v>175</v>
      </c>
      <c r="Q1" s="175"/>
      <c r="R1" s="175"/>
      <c r="S1" s="175"/>
    </row>
    <row r="2" spans="1:20" ht="38.25" customHeight="1" x14ac:dyDescent="0.2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20" ht="11.25" customHeight="1" thickBot="1" x14ac:dyDescent="0.25"/>
    <row r="4" spans="1:20" ht="83.25" customHeight="1" thickBot="1" x14ac:dyDescent="0.25">
      <c r="A4" s="82" t="s">
        <v>9</v>
      </c>
      <c r="B4" s="83" t="s">
        <v>8</v>
      </c>
      <c r="C4" s="84" t="s">
        <v>7</v>
      </c>
      <c r="D4" s="83" t="s">
        <v>20</v>
      </c>
      <c r="E4" s="83" t="s">
        <v>12</v>
      </c>
      <c r="F4" s="178" t="s">
        <v>1</v>
      </c>
      <c r="G4" s="178"/>
      <c r="H4" s="178" t="s">
        <v>0</v>
      </c>
      <c r="I4" s="178"/>
      <c r="J4" s="178" t="s">
        <v>2</v>
      </c>
      <c r="K4" s="178"/>
      <c r="L4" s="178" t="s">
        <v>3</v>
      </c>
      <c r="M4" s="178"/>
      <c r="N4" s="178" t="s">
        <v>4</v>
      </c>
      <c r="O4" s="178"/>
      <c r="P4" s="178" t="s">
        <v>5</v>
      </c>
      <c r="Q4" s="178"/>
      <c r="R4" s="178" t="s">
        <v>6</v>
      </c>
      <c r="S4" s="179"/>
    </row>
    <row r="5" spans="1:20" ht="1.1499999999999999" hidden="1" customHeight="1" thickTop="1" thickBot="1" x14ac:dyDescent="0.25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2"/>
    </row>
    <row r="6" spans="1:20" ht="48.75" customHeight="1" thickTop="1" x14ac:dyDescent="0.2">
      <c r="A6" s="139">
        <v>1</v>
      </c>
      <c r="B6" s="142" t="s">
        <v>24</v>
      </c>
      <c r="C6" s="142" t="s">
        <v>10</v>
      </c>
      <c r="D6" s="145">
        <f>SUM(F9:S9)</f>
        <v>0.1875</v>
      </c>
      <c r="E6" s="147" t="s">
        <v>37</v>
      </c>
      <c r="F6" s="147"/>
      <c r="G6" s="147"/>
      <c r="H6" s="147" t="s">
        <v>32</v>
      </c>
      <c r="I6" s="147"/>
      <c r="J6" s="147"/>
      <c r="K6" s="147"/>
      <c r="L6" s="147" t="s">
        <v>32</v>
      </c>
      <c r="M6" s="147"/>
      <c r="N6" s="147"/>
      <c r="O6" s="147"/>
      <c r="P6" s="147" t="s">
        <v>32</v>
      </c>
      <c r="Q6" s="147"/>
      <c r="R6" s="147"/>
      <c r="S6" s="159"/>
      <c r="T6" s="13"/>
    </row>
    <row r="7" spans="1:20" ht="17.25" customHeight="1" x14ac:dyDescent="0.2">
      <c r="A7" s="140"/>
      <c r="B7" s="143"/>
      <c r="C7" s="143"/>
      <c r="D7" s="146"/>
      <c r="E7" s="148"/>
      <c r="F7" s="148"/>
      <c r="G7" s="148"/>
      <c r="H7" s="148" t="s">
        <v>34</v>
      </c>
      <c r="I7" s="148"/>
      <c r="J7" s="148"/>
      <c r="K7" s="148"/>
      <c r="L7" s="148" t="s">
        <v>34</v>
      </c>
      <c r="M7" s="148"/>
      <c r="N7" s="148"/>
      <c r="O7" s="148"/>
      <c r="P7" s="148" t="s">
        <v>34</v>
      </c>
      <c r="Q7" s="148"/>
      <c r="R7" s="148"/>
      <c r="S7" s="156"/>
      <c r="T7" s="13"/>
    </row>
    <row r="8" spans="1:20" ht="15" customHeight="1" x14ac:dyDescent="0.2">
      <c r="A8" s="140"/>
      <c r="B8" s="143"/>
      <c r="C8" s="143"/>
      <c r="D8" s="146"/>
      <c r="E8" s="148"/>
      <c r="F8" s="25"/>
      <c r="G8" s="25"/>
      <c r="H8" s="25">
        <v>0.375</v>
      </c>
      <c r="I8" s="25">
        <v>0.4375</v>
      </c>
      <c r="J8" s="25"/>
      <c r="K8" s="25"/>
      <c r="L8" s="25">
        <v>0.375</v>
      </c>
      <c r="M8" s="25">
        <v>0.4375</v>
      </c>
      <c r="N8" s="25"/>
      <c r="O8" s="25"/>
      <c r="P8" s="25">
        <v>0.375</v>
      </c>
      <c r="Q8" s="25">
        <v>0.4375</v>
      </c>
      <c r="R8" s="78"/>
      <c r="S8" s="6"/>
      <c r="T8" s="13"/>
    </row>
    <row r="9" spans="1:20" ht="12.75" customHeight="1" x14ac:dyDescent="0.2">
      <c r="A9" s="140"/>
      <c r="B9" s="143"/>
      <c r="C9" s="143"/>
      <c r="D9" s="146"/>
      <c r="E9" s="148"/>
      <c r="F9" s="146"/>
      <c r="G9" s="146"/>
      <c r="H9" s="146">
        <v>6.25E-2</v>
      </c>
      <c r="I9" s="146"/>
      <c r="J9" s="146"/>
      <c r="K9" s="146"/>
      <c r="L9" s="146">
        <v>6.25E-2</v>
      </c>
      <c r="M9" s="146"/>
      <c r="N9" s="146"/>
      <c r="O9" s="146"/>
      <c r="P9" s="146">
        <v>6.25E-2</v>
      </c>
      <c r="Q9" s="146"/>
      <c r="R9" s="146"/>
      <c r="S9" s="153"/>
      <c r="T9" s="13"/>
    </row>
    <row r="10" spans="1:20" ht="43.9" customHeight="1" x14ac:dyDescent="0.2">
      <c r="A10" s="140"/>
      <c r="B10" s="143"/>
      <c r="C10" s="143"/>
      <c r="D10" s="146">
        <f>SUM(F13:S13)</f>
        <v>0.25</v>
      </c>
      <c r="E10" s="148" t="s">
        <v>41</v>
      </c>
      <c r="F10" s="148"/>
      <c r="G10" s="148"/>
      <c r="H10" s="148" t="s">
        <v>32</v>
      </c>
      <c r="I10" s="148"/>
      <c r="J10" s="148"/>
      <c r="K10" s="148"/>
      <c r="L10" s="148" t="s">
        <v>32</v>
      </c>
      <c r="M10" s="148"/>
      <c r="N10" s="148"/>
      <c r="O10" s="148"/>
      <c r="P10" s="148" t="s">
        <v>32</v>
      </c>
      <c r="Q10" s="148"/>
      <c r="R10" s="148"/>
      <c r="S10" s="156"/>
      <c r="T10" s="13"/>
    </row>
    <row r="11" spans="1:20" ht="12.75" customHeight="1" x14ac:dyDescent="0.2">
      <c r="A11" s="140"/>
      <c r="B11" s="143"/>
      <c r="C11" s="143"/>
      <c r="D11" s="146"/>
      <c r="E11" s="148"/>
      <c r="F11" s="148"/>
      <c r="G11" s="148"/>
      <c r="H11" s="148" t="s">
        <v>34</v>
      </c>
      <c r="I11" s="148"/>
      <c r="J11" s="148"/>
      <c r="K11" s="148"/>
      <c r="L11" s="148" t="s">
        <v>34</v>
      </c>
      <c r="M11" s="148"/>
      <c r="N11" s="148"/>
      <c r="O11" s="148"/>
      <c r="P11" s="148" t="s">
        <v>34</v>
      </c>
      <c r="Q11" s="148"/>
      <c r="R11" s="148"/>
      <c r="S11" s="156"/>
      <c r="T11" s="13"/>
    </row>
    <row r="12" spans="1:20" ht="12.75" customHeight="1" x14ac:dyDescent="0.2">
      <c r="A12" s="140"/>
      <c r="B12" s="143"/>
      <c r="C12" s="143"/>
      <c r="D12" s="146"/>
      <c r="E12" s="148"/>
      <c r="F12" s="25"/>
      <c r="G12" s="25"/>
      <c r="H12" s="25">
        <v>0.375</v>
      </c>
      <c r="I12" s="25">
        <v>0.45833333333333331</v>
      </c>
      <c r="J12" s="25"/>
      <c r="K12" s="25"/>
      <c r="L12" s="25">
        <v>0.375</v>
      </c>
      <c r="M12" s="25">
        <v>0.45833333333333331</v>
      </c>
      <c r="N12" s="25"/>
      <c r="O12" s="25"/>
      <c r="P12" s="25">
        <v>0.375</v>
      </c>
      <c r="Q12" s="25">
        <v>0.45833333333333331</v>
      </c>
      <c r="R12" s="25"/>
      <c r="S12" s="6"/>
      <c r="T12" s="13"/>
    </row>
    <row r="13" spans="1:20" ht="12.75" customHeight="1" x14ac:dyDescent="0.2">
      <c r="A13" s="140"/>
      <c r="B13" s="143"/>
      <c r="C13" s="143"/>
      <c r="D13" s="146"/>
      <c r="E13" s="148"/>
      <c r="F13" s="146"/>
      <c r="G13" s="146"/>
      <c r="H13" s="146">
        <v>8.3333333333333329E-2</v>
      </c>
      <c r="I13" s="146"/>
      <c r="J13" s="146"/>
      <c r="K13" s="146"/>
      <c r="L13" s="146">
        <v>8.3333333333333329E-2</v>
      </c>
      <c r="M13" s="146"/>
      <c r="N13" s="146"/>
      <c r="O13" s="146"/>
      <c r="P13" s="146">
        <v>8.3333333333333329E-2</v>
      </c>
      <c r="Q13" s="146"/>
      <c r="R13" s="146"/>
      <c r="S13" s="153"/>
      <c r="T13" s="13"/>
    </row>
    <row r="14" spans="1:20" ht="45.75" customHeight="1" x14ac:dyDescent="0.2">
      <c r="A14" s="140"/>
      <c r="B14" s="143"/>
      <c r="C14" s="143"/>
      <c r="D14" s="146">
        <f>SUM(F17:S17)</f>
        <v>0.25</v>
      </c>
      <c r="E14" s="148" t="s">
        <v>42</v>
      </c>
      <c r="F14" s="148" t="s">
        <v>32</v>
      </c>
      <c r="G14" s="148"/>
      <c r="H14" s="148" t="s">
        <v>32</v>
      </c>
      <c r="I14" s="148"/>
      <c r="J14" s="148"/>
      <c r="K14" s="148"/>
      <c r="L14" s="148" t="s">
        <v>32</v>
      </c>
      <c r="M14" s="148"/>
      <c r="N14" s="148"/>
      <c r="O14" s="148"/>
      <c r="P14" s="148" t="s">
        <v>32</v>
      </c>
      <c r="Q14" s="148"/>
      <c r="R14" s="148"/>
      <c r="S14" s="156"/>
      <c r="T14" s="13"/>
    </row>
    <row r="15" spans="1:20" ht="15" customHeight="1" x14ac:dyDescent="0.2">
      <c r="A15" s="140"/>
      <c r="B15" s="143"/>
      <c r="C15" s="143"/>
      <c r="D15" s="146"/>
      <c r="E15" s="148"/>
      <c r="F15" s="148" t="s">
        <v>34</v>
      </c>
      <c r="G15" s="148"/>
      <c r="H15" s="148" t="s">
        <v>34</v>
      </c>
      <c r="I15" s="148"/>
      <c r="J15" s="148"/>
      <c r="K15" s="148"/>
      <c r="L15" s="148" t="s">
        <v>34</v>
      </c>
      <c r="M15" s="148"/>
      <c r="N15" s="148"/>
      <c r="O15" s="148"/>
      <c r="P15" s="148" t="s">
        <v>34</v>
      </c>
      <c r="Q15" s="148"/>
      <c r="R15" s="148"/>
      <c r="S15" s="156"/>
      <c r="T15" s="13"/>
    </row>
    <row r="16" spans="1:20" ht="17.25" customHeight="1" x14ac:dyDescent="0.2">
      <c r="A16" s="140"/>
      <c r="B16" s="143"/>
      <c r="C16" s="143"/>
      <c r="D16" s="146"/>
      <c r="E16" s="148"/>
      <c r="F16" s="25">
        <v>0.60416666666666663</v>
      </c>
      <c r="G16" s="25">
        <v>0.66666666666666663</v>
      </c>
      <c r="H16" s="25">
        <v>0.60416666666666663</v>
      </c>
      <c r="I16" s="25">
        <v>0.66666666666666663</v>
      </c>
      <c r="J16" s="25"/>
      <c r="K16" s="25"/>
      <c r="L16" s="25">
        <v>0.60416666666666663</v>
      </c>
      <c r="M16" s="25">
        <v>0.66666666666666663</v>
      </c>
      <c r="N16" s="25"/>
      <c r="O16" s="25"/>
      <c r="P16" s="25">
        <v>0.60416666666666663</v>
      </c>
      <c r="Q16" s="25">
        <v>0.66666666666666663</v>
      </c>
      <c r="R16" s="25"/>
      <c r="S16" s="6"/>
      <c r="T16" s="13"/>
    </row>
    <row r="17" spans="1:32" s="3" customFormat="1" ht="15.75" customHeight="1" thickBot="1" x14ac:dyDescent="0.25">
      <c r="A17" s="140"/>
      <c r="B17" s="143"/>
      <c r="C17" s="143"/>
      <c r="D17" s="146"/>
      <c r="E17" s="148"/>
      <c r="F17" s="146">
        <v>6.25E-2</v>
      </c>
      <c r="G17" s="146"/>
      <c r="H17" s="146">
        <v>6.25E-2</v>
      </c>
      <c r="I17" s="146"/>
      <c r="J17" s="146"/>
      <c r="K17" s="146"/>
      <c r="L17" s="146">
        <v>6.25E-2</v>
      </c>
      <c r="M17" s="146"/>
      <c r="N17" s="146"/>
      <c r="O17" s="146"/>
      <c r="P17" s="146">
        <v>6.25E-2</v>
      </c>
      <c r="Q17" s="146"/>
      <c r="R17" s="146"/>
      <c r="S17" s="153"/>
      <c r="T17" s="1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45" customHeight="1" x14ac:dyDescent="0.2">
      <c r="A18" s="140"/>
      <c r="B18" s="143"/>
      <c r="C18" s="143"/>
      <c r="D18" s="146">
        <f>SUM(F21:S21)</f>
        <v>0.41666666666666663</v>
      </c>
      <c r="E18" s="148" t="s">
        <v>43</v>
      </c>
      <c r="F18" s="148"/>
      <c r="G18" s="148"/>
      <c r="H18" s="148" t="s">
        <v>32</v>
      </c>
      <c r="I18" s="148"/>
      <c r="J18" s="148" t="s">
        <v>32</v>
      </c>
      <c r="K18" s="148"/>
      <c r="L18" s="148" t="s">
        <v>32</v>
      </c>
      <c r="M18" s="148"/>
      <c r="N18" s="148" t="s">
        <v>32</v>
      </c>
      <c r="O18" s="148"/>
      <c r="P18" s="148" t="s">
        <v>32</v>
      </c>
      <c r="Q18" s="148"/>
      <c r="R18" s="148"/>
      <c r="S18" s="156"/>
      <c r="T18" s="13"/>
    </row>
    <row r="19" spans="1:32" ht="15.75" customHeight="1" x14ac:dyDescent="0.2">
      <c r="A19" s="140"/>
      <c r="B19" s="143"/>
      <c r="C19" s="143"/>
      <c r="D19" s="146"/>
      <c r="E19" s="148"/>
      <c r="F19" s="148"/>
      <c r="G19" s="148"/>
      <c r="H19" s="148" t="s">
        <v>34</v>
      </c>
      <c r="I19" s="148"/>
      <c r="J19" s="148" t="s">
        <v>34</v>
      </c>
      <c r="K19" s="148"/>
      <c r="L19" s="148" t="s">
        <v>34</v>
      </c>
      <c r="M19" s="148"/>
      <c r="N19" s="148" t="s">
        <v>34</v>
      </c>
      <c r="O19" s="148"/>
      <c r="P19" s="148" t="s">
        <v>34</v>
      </c>
      <c r="Q19" s="148"/>
      <c r="R19" s="148"/>
      <c r="S19" s="156"/>
      <c r="T19" s="13"/>
    </row>
    <row r="20" spans="1:32" ht="15.75" customHeight="1" x14ac:dyDescent="0.2">
      <c r="A20" s="140"/>
      <c r="B20" s="143"/>
      <c r="C20" s="143"/>
      <c r="D20" s="146"/>
      <c r="E20" s="148"/>
      <c r="F20" s="25"/>
      <c r="G20" s="25"/>
      <c r="H20" s="25">
        <v>0.66666666666666663</v>
      </c>
      <c r="I20" s="25">
        <v>0.75</v>
      </c>
      <c r="J20" s="25">
        <v>0.66666666666666663</v>
      </c>
      <c r="K20" s="25">
        <v>0.75</v>
      </c>
      <c r="L20" s="25">
        <v>0.66666666666666663</v>
      </c>
      <c r="M20" s="25">
        <v>0.75</v>
      </c>
      <c r="N20" s="25">
        <v>0.66666666666666663</v>
      </c>
      <c r="O20" s="25">
        <v>0.75</v>
      </c>
      <c r="P20" s="25">
        <v>0.66666666666666663</v>
      </c>
      <c r="Q20" s="25">
        <v>0.75</v>
      </c>
      <c r="R20" s="25"/>
      <c r="S20" s="6"/>
      <c r="T20" s="13"/>
    </row>
    <row r="21" spans="1:32" ht="15.75" customHeight="1" x14ac:dyDescent="0.2">
      <c r="A21" s="140"/>
      <c r="B21" s="143"/>
      <c r="C21" s="143"/>
      <c r="D21" s="146"/>
      <c r="E21" s="148"/>
      <c r="F21" s="146"/>
      <c r="G21" s="146"/>
      <c r="H21" s="146">
        <v>8.3333333333333329E-2</v>
      </c>
      <c r="I21" s="146"/>
      <c r="J21" s="146">
        <v>8.3333333333333329E-2</v>
      </c>
      <c r="K21" s="146"/>
      <c r="L21" s="146">
        <v>8.3333333333333329E-2</v>
      </c>
      <c r="M21" s="146"/>
      <c r="N21" s="146">
        <v>8.3333333333333329E-2</v>
      </c>
      <c r="O21" s="146"/>
      <c r="P21" s="146">
        <v>8.3333333333333329E-2</v>
      </c>
      <c r="Q21" s="146"/>
      <c r="R21" s="146"/>
      <c r="S21" s="153"/>
      <c r="T21" s="13"/>
    </row>
    <row r="22" spans="1:32" ht="51.75" customHeight="1" x14ac:dyDescent="0.2">
      <c r="A22" s="140"/>
      <c r="B22" s="143"/>
      <c r="C22" s="143"/>
      <c r="D22" s="146">
        <f>SUM(F25:S25)</f>
        <v>0.41666666666666663</v>
      </c>
      <c r="E22" s="148" t="s">
        <v>44</v>
      </c>
      <c r="F22" s="148"/>
      <c r="G22" s="148"/>
      <c r="H22" s="148" t="s">
        <v>32</v>
      </c>
      <c r="I22" s="148"/>
      <c r="J22" s="148" t="s">
        <v>32</v>
      </c>
      <c r="K22" s="148"/>
      <c r="L22" s="148" t="s">
        <v>32</v>
      </c>
      <c r="M22" s="148"/>
      <c r="N22" s="148" t="s">
        <v>32</v>
      </c>
      <c r="O22" s="148"/>
      <c r="P22" s="148" t="s">
        <v>32</v>
      </c>
      <c r="Q22" s="148"/>
      <c r="R22" s="148"/>
      <c r="S22" s="156"/>
      <c r="T22" s="13"/>
    </row>
    <row r="23" spans="1:32" ht="15.75" customHeight="1" x14ac:dyDescent="0.2">
      <c r="A23" s="140"/>
      <c r="B23" s="143"/>
      <c r="C23" s="143"/>
      <c r="D23" s="146"/>
      <c r="E23" s="148"/>
      <c r="F23" s="148"/>
      <c r="G23" s="148"/>
      <c r="H23" s="148" t="s">
        <v>34</v>
      </c>
      <c r="I23" s="148"/>
      <c r="J23" s="148" t="s">
        <v>34</v>
      </c>
      <c r="K23" s="148"/>
      <c r="L23" s="148" t="s">
        <v>34</v>
      </c>
      <c r="M23" s="148"/>
      <c r="N23" s="148" t="s">
        <v>34</v>
      </c>
      <c r="O23" s="148"/>
      <c r="P23" s="148" t="s">
        <v>34</v>
      </c>
      <c r="Q23" s="148"/>
      <c r="R23" s="148"/>
      <c r="S23" s="156"/>
      <c r="T23" s="13"/>
    </row>
    <row r="24" spans="1:32" ht="15.75" customHeight="1" x14ac:dyDescent="0.2">
      <c r="A24" s="140"/>
      <c r="B24" s="143"/>
      <c r="C24" s="143"/>
      <c r="D24" s="146"/>
      <c r="E24" s="148"/>
      <c r="F24" s="25"/>
      <c r="G24" s="25"/>
      <c r="H24" s="25">
        <v>0.66666666666666663</v>
      </c>
      <c r="I24" s="25">
        <v>0.75</v>
      </c>
      <c r="J24" s="25">
        <v>0.66666666666666663</v>
      </c>
      <c r="K24" s="25">
        <v>0.75</v>
      </c>
      <c r="L24" s="25">
        <v>0.66666666666666663</v>
      </c>
      <c r="M24" s="25">
        <v>0.75</v>
      </c>
      <c r="N24" s="25">
        <v>0.66666666666666663</v>
      </c>
      <c r="O24" s="25">
        <v>0.75</v>
      </c>
      <c r="P24" s="25">
        <v>0.66666666666666663</v>
      </c>
      <c r="Q24" s="25">
        <v>0.75</v>
      </c>
      <c r="R24" s="25"/>
      <c r="S24" s="6"/>
      <c r="T24" s="13"/>
    </row>
    <row r="25" spans="1:32" ht="15.75" customHeight="1" x14ac:dyDescent="0.2">
      <c r="A25" s="140"/>
      <c r="B25" s="143"/>
      <c r="C25" s="143"/>
      <c r="D25" s="146"/>
      <c r="E25" s="148"/>
      <c r="F25" s="146"/>
      <c r="G25" s="146"/>
      <c r="H25" s="146">
        <v>8.3333333333333329E-2</v>
      </c>
      <c r="I25" s="146"/>
      <c r="J25" s="146">
        <v>8.3333333333333329E-2</v>
      </c>
      <c r="K25" s="146"/>
      <c r="L25" s="146">
        <v>8.3333333333333329E-2</v>
      </c>
      <c r="M25" s="146"/>
      <c r="N25" s="146">
        <v>8.3333333333333329E-2</v>
      </c>
      <c r="O25" s="146"/>
      <c r="P25" s="146">
        <v>8.3333333333333329E-2</v>
      </c>
      <c r="Q25" s="146"/>
      <c r="R25" s="146"/>
      <c r="S25" s="153"/>
      <c r="T25" s="13"/>
    </row>
    <row r="26" spans="1:32" ht="49.5" customHeight="1" x14ac:dyDescent="0.2">
      <c r="A26" s="140"/>
      <c r="B26" s="143"/>
      <c r="C26" s="143"/>
      <c r="D26" s="146">
        <f>SUM(F29:S29)</f>
        <v>0.41666666666666663</v>
      </c>
      <c r="E26" s="148" t="s">
        <v>45</v>
      </c>
      <c r="F26" s="148"/>
      <c r="G26" s="148"/>
      <c r="H26" s="148" t="s">
        <v>32</v>
      </c>
      <c r="I26" s="148"/>
      <c r="J26" s="148" t="s">
        <v>32</v>
      </c>
      <c r="K26" s="148"/>
      <c r="L26" s="148" t="s">
        <v>32</v>
      </c>
      <c r="M26" s="148"/>
      <c r="N26" s="148" t="s">
        <v>32</v>
      </c>
      <c r="O26" s="148"/>
      <c r="P26" s="148" t="s">
        <v>32</v>
      </c>
      <c r="Q26" s="148"/>
      <c r="R26" s="148"/>
      <c r="S26" s="156"/>
      <c r="T26" s="13"/>
    </row>
    <row r="27" spans="1:32" ht="15" customHeight="1" x14ac:dyDescent="0.2">
      <c r="A27" s="140"/>
      <c r="B27" s="143"/>
      <c r="C27" s="143"/>
      <c r="D27" s="146"/>
      <c r="E27" s="148"/>
      <c r="F27" s="148"/>
      <c r="G27" s="148"/>
      <c r="H27" s="148" t="s">
        <v>34</v>
      </c>
      <c r="I27" s="148"/>
      <c r="J27" s="148" t="s">
        <v>34</v>
      </c>
      <c r="K27" s="148"/>
      <c r="L27" s="148" t="s">
        <v>34</v>
      </c>
      <c r="M27" s="148"/>
      <c r="N27" s="148" t="s">
        <v>34</v>
      </c>
      <c r="O27" s="148"/>
      <c r="P27" s="148" t="s">
        <v>34</v>
      </c>
      <c r="Q27" s="148"/>
      <c r="R27" s="148"/>
      <c r="S27" s="156"/>
      <c r="T27" s="13"/>
    </row>
    <row r="28" spans="1:32" ht="15" customHeight="1" x14ac:dyDescent="0.2">
      <c r="A28" s="140"/>
      <c r="B28" s="143"/>
      <c r="C28" s="143"/>
      <c r="D28" s="146"/>
      <c r="E28" s="148"/>
      <c r="F28" s="25"/>
      <c r="G28" s="25"/>
      <c r="H28" s="25">
        <v>0.75</v>
      </c>
      <c r="I28" s="25">
        <v>0.83333333333333337</v>
      </c>
      <c r="J28" s="25">
        <v>0.75</v>
      </c>
      <c r="K28" s="25">
        <v>0.83333333333333337</v>
      </c>
      <c r="L28" s="25">
        <v>0.75</v>
      </c>
      <c r="M28" s="25">
        <v>0.83333333333333337</v>
      </c>
      <c r="N28" s="25">
        <v>0.75</v>
      </c>
      <c r="O28" s="25">
        <v>0.83333333333333337</v>
      </c>
      <c r="P28" s="25">
        <v>0.75</v>
      </c>
      <c r="Q28" s="25">
        <v>0.83333333333333337</v>
      </c>
      <c r="R28" s="25"/>
      <c r="S28" s="6"/>
      <c r="T28" s="13"/>
    </row>
    <row r="29" spans="1:32" ht="16.5" customHeight="1" thickBot="1" x14ac:dyDescent="0.25">
      <c r="A29" s="141"/>
      <c r="B29" s="144"/>
      <c r="C29" s="144"/>
      <c r="D29" s="128"/>
      <c r="E29" s="155"/>
      <c r="F29" s="128"/>
      <c r="G29" s="128"/>
      <c r="H29" s="128">
        <v>8.3333333333333329E-2</v>
      </c>
      <c r="I29" s="128"/>
      <c r="J29" s="128">
        <v>8.3333333333333329E-2</v>
      </c>
      <c r="K29" s="128"/>
      <c r="L29" s="128">
        <v>8.3333333333333329E-2</v>
      </c>
      <c r="M29" s="128"/>
      <c r="N29" s="128">
        <v>8.3333333333333329E-2</v>
      </c>
      <c r="O29" s="128"/>
      <c r="P29" s="128">
        <v>8.3333333333333329E-2</v>
      </c>
      <c r="Q29" s="128"/>
      <c r="R29" s="128"/>
      <c r="S29" s="129"/>
      <c r="T29" s="13"/>
    </row>
    <row r="30" spans="1:32" ht="15" customHeight="1" thickBot="1" x14ac:dyDescent="0.25">
      <c r="A30" s="7"/>
      <c r="B30" s="86"/>
      <c r="C30" s="86"/>
      <c r="D30" s="14"/>
      <c r="E30" s="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3"/>
    </row>
    <row r="31" spans="1:32" ht="51" customHeight="1" x14ac:dyDescent="0.2">
      <c r="A31" s="139">
        <v>2</v>
      </c>
      <c r="B31" s="142" t="s">
        <v>13</v>
      </c>
      <c r="C31" s="142" t="s">
        <v>10</v>
      </c>
      <c r="D31" s="145">
        <f>SUM(F34:S34)</f>
        <v>0.25</v>
      </c>
      <c r="E31" s="147" t="s">
        <v>50</v>
      </c>
      <c r="F31" s="147" t="s">
        <v>30</v>
      </c>
      <c r="G31" s="147"/>
      <c r="H31" s="147"/>
      <c r="I31" s="147"/>
      <c r="J31" s="147" t="s">
        <v>30</v>
      </c>
      <c r="K31" s="147"/>
      <c r="L31" s="147"/>
      <c r="M31" s="147"/>
      <c r="N31" s="147" t="s">
        <v>30</v>
      </c>
      <c r="O31" s="147"/>
      <c r="P31" s="147" t="s">
        <v>30</v>
      </c>
      <c r="Q31" s="147"/>
      <c r="R31" s="147"/>
      <c r="S31" s="159"/>
      <c r="T31" s="13"/>
    </row>
    <row r="32" spans="1:32" ht="19.5" customHeight="1" x14ac:dyDescent="0.2">
      <c r="A32" s="140"/>
      <c r="B32" s="143"/>
      <c r="C32" s="143"/>
      <c r="D32" s="146"/>
      <c r="E32" s="148"/>
      <c r="F32" s="148" t="s">
        <v>17</v>
      </c>
      <c r="G32" s="148"/>
      <c r="H32" s="148"/>
      <c r="I32" s="148"/>
      <c r="J32" s="148" t="s">
        <v>17</v>
      </c>
      <c r="K32" s="148"/>
      <c r="L32" s="148"/>
      <c r="M32" s="148"/>
      <c r="N32" s="148" t="s">
        <v>17</v>
      </c>
      <c r="O32" s="148"/>
      <c r="P32" s="148" t="s">
        <v>17</v>
      </c>
      <c r="Q32" s="148"/>
      <c r="R32" s="148"/>
      <c r="S32" s="156"/>
      <c r="T32" s="13"/>
    </row>
    <row r="33" spans="1:20" ht="13.5" customHeight="1" x14ac:dyDescent="0.2">
      <c r="A33" s="140"/>
      <c r="B33" s="143"/>
      <c r="C33" s="143"/>
      <c r="D33" s="146"/>
      <c r="E33" s="148"/>
      <c r="F33" s="4">
        <v>0.625</v>
      </c>
      <c r="G33" s="4">
        <v>0.6875</v>
      </c>
      <c r="H33" s="4"/>
      <c r="I33" s="4"/>
      <c r="J33" s="4">
        <v>0.625</v>
      </c>
      <c r="K33" s="4">
        <v>0.6875</v>
      </c>
      <c r="L33" s="4"/>
      <c r="M33" s="4"/>
      <c r="N33" s="4">
        <v>0.625</v>
      </c>
      <c r="O33" s="4">
        <v>0.6875</v>
      </c>
      <c r="P33" s="4">
        <v>0.58333333333333337</v>
      </c>
      <c r="Q33" s="4">
        <v>0.64583333333333337</v>
      </c>
      <c r="R33" s="25"/>
      <c r="S33" s="6"/>
      <c r="T33" s="13"/>
    </row>
    <row r="34" spans="1:20" ht="13.5" customHeight="1" x14ac:dyDescent="0.2">
      <c r="A34" s="140"/>
      <c r="B34" s="143"/>
      <c r="C34" s="143"/>
      <c r="D34" s="146"/>
      <c r="E34" s="148"/>
      <c r="F34" s="164">
        <f>G33-F33</f>
        <v>6.25E-2</v>
      </c>
      <c r="G34" s="164"/>
      <c r="H34" s="164"/>
      <c r="I34" s="164"/>
      <c r="J34" s="164">
        <f>K33-J33</f>
        <v>6.25E-2</v>
      </c>
      <c r="K34" s="164"/>
      <c r="L34" s="164"/>
      <c r="M34" s="164"/>
      <c r="N34" s="164">
        <f>O33-N33</f>
        <v>6.25E-2</v>
      </c>
      <c r="O34" s="164"/>
      <c r="P34" s="164">
        <f>Q33-P33</f>
        <v>6.25E-2</v>
      </c>
      <c r="Q34" s="164"/>
      <c r="R34" s="146"/>
      <c r="S34" s="153"/>
      <c r="T34" s="13"/>
    </row>
    <row r="35" spans="1:20" ht="45.6" customHeight="1" x14ac:dyDescent="0.2">
      <c r="A35" s="140"/>
      <c r="B35" s="143"/>
      <c r="C35" s="143"/>
      <c r="D35" s="146">
        <f>SUM(F38:S38)</f>
        <v>0.41666666666666663</v>
      </c>
      <c r="E35" s="148" t="s">
        <v>51</v>
      </c>
      <c r="F35" s="148" t="s">
        <v>30</v>
      </c>
      <c r="G35" s="148"/>
      <c r="H35" s="148" t="s">
        <v>30</v>
      </c>
      <c r="I35" s="148"/>
      <c r="J35" s="148" t="s">
        <v>30</v>
      </c>
      <c r="K35" s="148"/>
      <c r="L35" s="148" t="s">
        <v>30</v>
      </c>
      <c r="M35" s="148"/>
      <c r="N35" s="148" t="s">
        <v>30</v>
      </c>
      <c r="O35" s="148"/>
      <c r="P35" s="148" t="s">
        <v>30</v>
      </c>
      <c r="Q35" s="148"/>
      <c r="R35" s="148"/>
      <c r="S35" s="156"/>
      <c r="T35" s="13"/>
    </row>
    <row r="36" spans="1:20" ht="13.5" customHeight="1" x14ac:dyDescent="0.2">
      <c r="A36" s="140"/>
      <c r="B36" s="143"/>
      <c r="C36" s="143"/>
      <c r="D36" s="146"/>
      <c r="E36" s="148"/>
      <c r="F36" s="148" t="s">
        <v>17</v>
      </c>
      <c r="G36" s="148"/>
      <c r="H36" s="148" t="s">
        <v>17</v>
      </c>
      <c r="I36" s="148"/>
      <c r="J36" s="148" t="s">
        <v>17</v>
      </c>
      <c r="K36" s="148"/>
      <c r="L36" s="148" t="s">
        <v>17</v>
      </c>
      <c r="M36" s="148"/>
      <c r="N36" s="148" t="s">
        <v>17</v>
      </c>
      <c r="O36" s="148"/>
      <c r="P36" s="148" t="s">
        <v>17</v>
      </c>
      <c r="Q36" s="148"/>
      <c r="R36" s="148"/>
      <c r="S36" s="156"/>
      <c r="T36" s="13"/>
    </row>
    <row r="37" spans="1:20" ht="13.5" customHeight="1" x14ac:dyDescent="0.2">
      <c r="A37" s="140"/>
      <c r="B37" s="143"/>
      <c r="C37" s="143"/>
      <c r="D37" s="146"/>
      <c r="E37" s="148"/>
      <c r="F37" s="4">
        <v>0.70833333333333337</v>
      </c>
      <c r="G37" s="4">
        <v>0.77083333333333337</v>
      </c>
      <c r="H37" s="4">
        <v>0.70833333333333337</v>
      </c>
      <c r="I37" s="4">
        <v>0.77083333333333337</v>
      </c>
      <c r="J37" s="4">
        <v>0.70833333333333337</v>
      </c>
      <c r="K37" s="4">
        <v>0.77083333333333337</v>
      </c>
      <c r="L37" s="4">
        <v>0.70833333333333337</v>
      </c>
      <c r="M37" s="4">
        <v>0.77083333333333337</v>
      </c>
      <c r="N37" s="4">
        <v>0.70833333333333337</v>
      </c>
      <c r="O37" s="4">
        <v>0.77083333333333337</v>
      </c>
      <c r="P37" s="4">
        <v>0.64583333333333337</v>
      </c>
      <c r="Q37" s="4">
        <v>0.75</v>
      </c>
      <c r="R37" s="25"/>
      <c r="S37" s="6"/>
      <c r="T37" s="13"/>
    </row>
    <row r="38" spans="1:20" ht="15" customHeight="1" thickBot="1" x14ac:dyDescent="0.25">
      <c r="A38" s="141"/>
      <c r="B38" s="144"/>
      <c r="C38" s="144"/>
      <c r="D38" s="128"/>
      <c r="E38" s="155"/>
      <c r="F38" s="128">
        <f>G37-F37</f>
        <v>6.25E-2</v>
      </c>
      <c r="G38" s="128"/>
      <c r="H38" s="128">
        <f>I37-H37</f>
        <v>6.25E-2</v>
      </c>
      <c r="I38" s="128"/>
      <c r="J38" s="128">
        <f>K37-J37</f>
        <v>6.25E-2</v>
      </c>
      <c r="K38" s="128"/>
      <c r="L38" s="128">
        <f>M37-L37</f>
        <v>6.25E-2</v>
      </c>
      <c r="M38" s="128"/>
      <c r="N38" s="128">
        <f>O37-N37</f>
        <v>6.25E-2</v>
      </c>
      <c r="O38" s="128"/>
      <c r="P38" s="128">
        <f>Q37-P37</f>
        <v>0.10416666666666663</v>
      </c>
      <c r="Q38" s="128"/>
      <c r="R38" s="128"/>
      <c r="S38" s="129"/>
      <c r="T38" s="13"/>
    </row>
    <row r="39" spans="1:20" ht="17.45" customHeight="1" thickBot="1" x14ac:dyDescent="0.25">
      <c r="A39" s="15"/>
      <c r="B39" s="86"/>
      <c r="C39" s="99"/>
      <c r="D39" s="14"/>
      <c r="E39" s="7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3"/>
    </row>
    <row r="40" spans="1:20" ht="39.75" customHeight="1" x14ac:dyDescent="0.2">
      <c r="A40" s="139">
        <v>3</v>
      </c>
      <c r="B40" s="142" t="s">
        <v>26</v>
      </c>
      <c r="C40" s="142" t="s">
        <v>10</v>
      </c>
      <c r="D40" s="145">
        <v>0.41666666666666669</v>
      </c>
      <c r="E40" s="147" t="s">
        <v>60</v>
      </c>
      <c r="F40" s="149" t="s">
        <v>25</v>
      </c>
      <c r="G40" s="149"/>
      <c r="H40" s="149" t="s">
        <v>25</v>
      </c>
      <c r="I40" s="149"/>
      <c r="J40" s="149" t="s">
        <v>25</v>
      </c>
      <c r="K40" s="149"/>
      <c r="L40" s="149" t="s">
        <v>25</v>
      </c>
      <c r="M40" s="149"/>
      <c r="N40" s="149" t="s">
        <v>25</v>
      </c>
      <c r="O40" s="149"/>
      <c r="P40" s="149" t="s">
        <v>25</v>
      </c>
      <c r="Q40" s="149"/>
      <c r="R40" s="147"/>
      <c r="S40" s="159"/>
      <c r="T40" s="13"/>
    </row>
    <row r="41" spans="1:20" ht="13.15" customHeight="1" x14ac:dyDescent="0.2">
      <c r="A41" s="140"/>
      <c r="B41" s="143"/>
      <c r="C41" s="143"/>
      <c r="D41" s="146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56"/>
      <c r="T41" s="13"/>
    </row>
    <row r="42" spans="1:20" ht="17.25" customHeight="1" x14ac:dyDescent="0.2">
      <c r="A42" s="140"/>
      <c r="B42" s="143"/>
      <c r="C42" s="143"/>
      <c r="D42" s="146"/>
      <c r="E42" s="148"/>
      <c r="F42" s="17">
        <v>0.72916666666666663</v>
      </c>
      <c r="G42" s="17">
        <v>0.8125</v>
      </c>
      <c r="H42" s="17">
        <v>0.72916666666666663</v>
      </c>
      <c r="I42" s="17">
        <v>0.79166666666666663</v>
      </c>
      <c r="J42" s="17">
        <v>0.72916666666666663</v>
      </c>
      <c r="K42" s="17">
        <v>0.8125</v>
      </c>
      <c r="L42" s="17">
        <v>0.72916666666666663</v>
      </c>
      <c r="M42" s="17">
        <v>0.79166666666666663</v>
      </c>
      <c r="N42" s="17">
        <v>0.72916666666666663</v>
      </c>
      <c r="O42" s="17">
        <v>0.79166666666666663</v>
      </c>
      <c r="P42" s="17">
        <v>0.72916666666666663</v>
      </c>
      <c r="Q42" s="17">
        <v>0.79166666666666663</v>
      </c>
      <c r="R42" s="25"/>
      <c r="S42" s="6"/>
      <c r="T42" s="13"/>
    </row>
    <row r="43" spans="1:20" ht="18" customHeight="1" x14ac:dyDescent="0.2">
      <c r="A43" s="140"/>
      <c r="B43" s="143"/>
      <c r="C43" s="143"/>
      <c r="D43" s="146"/>
      <c r="E43" s="148"/>
      <c r="F43" s="162">
        <f>G42-F42</f>
        <v>8.333333333333337E-2</v>
      </c>
      <c r="G43" s="163"/>
      <c r="H43" s="162">
        <f>I42-H42</f>
        <v>6.25E-2</v>
      </c>
      <c r="I43" s="163"/>
      <c r="J43" s="162">
        <f>K42-J42</f>
        <v>8.333333333333337E-2</v>
      </c>
      <c r="K43" s="163"/>
      <c r="L43" s="162">
        <f>M42-L42</f>
        <v>6.25E-2</v>
      </c>
      <c r="M43" s="163"/>
      <c r="N43" s="162">
        <f>O42-N42</f>
        <v>6.25E-2</v>
      </c>
      <c r="O43" s="163"/>
      <c r="P43" s="162">
        <f>Q42-P42</f>
        <v>6.25E-2</v>
      </c>
      <c r="Q43" s="163"/>
      <c r="R43" s="146"/>
      <c r="S43" s="153"/>
      <c r="T43" s="13"/>
    </row>
    <row r="44" spans="1:20" ht="12.6" customHeight="1" thickBot="1" x14ac:dyDescent="0.25">
      <c r="A44" s="141"/>
      <c r="B44" s="144"/>
      <c r="C44" s="144"/>
      <c r="D44" s="128"/>
      <c r="E44" s="155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9"/>
      <c r="T44" s="13"/>
    </row>
    <row r="45" spans="1:20" ht="15" customHeight="1" thickBot="1" x14ac:dyDescent="0.25">
      <c r="A45" s="192" t="s">
        <v>59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3"/>
    </row>
    <row r="46" spans="1:20" ht="57.75" customHeight="1" x14ac:dyDescent="0.2">
      <c r="A46" s="139">
        <v>4</v>
      </c>
      <c r="B46" s="142" t="s">
        <v>16</v>
      </c>
      <c r="C46" s="142" t="s">
        <v>10</v>
      </c>
      <c r="D46" s="145">
        <f>SUM(F49:S49)</f>
        <v>0.25000000000000011</v>
      </c>
      <c r="E46" s="147" t="s">
        <v>52</v>
      </c>
      <c r="F46" s="147"/>
      <c r="G46" s="147"/>
      <c r="H46" s="147" t="s">
        <v>30</v>
      </c>
      <c r="I46" s="147"/>
      <c r="J46" s="147"/>
      <c r="K46" s="147"/>
      <c r="L46" s="147" t="s">
        <v>30</v>
      </c>
      <c r="M46" s="147"/>
      <c r="N46" s="147"/>
      <c r="O46" s="147"/>
      <c r="P46" s="147" t="s">
        <v>30</v>
      </c>
      <c r="Q46" s="147"/>
      <c r="R46" s="147"/>
      <c r="S46" s="159"/>
      <c r="T46" s="13"/>
    </row>
    <row r="47" spans="1:20" ht="12.75" customHeight="1" x14ac:dyDescent="0.2">
      <c r="A47" s="140"/>
      <c r="B47" s="143"/>
      <c r="C47" s="143"/>
      <c r="D47" s="146"/>
      <c r="E47" s="148"/>
      <c r="F47" s="148"/>
      <c r="G47" s="148"/>
      <c r="H47" s="148" t="s">
        <v>17</v>
      </c>
      <c r="I47" s="148"/>
      <c r="J47" s="148"/>
      <c r="K47" s="148"/>
      <c r="L47" s="148" t="s">
        <v>17</v>
      </c>
      <c r="M47" s="148"/>
      <c r="N47" s="148"/>
      <c r="O47" s="148"/>
      <c r="P47" s="148" t="s">
        <v>17</v>
      </c>
      <c r="Q47" s="148"/>
      <c r="R47" s="148"/>
      <c r="S47" s="156"/>
      <c r="T47" s="13"/>
    </row>
    <row r="48" spans="1:20" ht="22.5" customHeight="1" x14ac:dyDescent="0.2">
      <c r="A48" s="140"/>
      <c r="B48" s="143"/>
      <c r="C48" s="143"/>
      <c r="D48" s="146"/>
      <c r="E48" s="148"/>
      <c r="F48" s="25"/>
      <c r="G48" s="25"/>
      <c r="H48" s="25">
        <v>0.625</v>
      </c>
      <c r="I48" s="25">
        <v>0.70833333333333337</v>
      </c>
      <c r="J48" s="25"/>
      <c r="K48" s="25"/>
      <c r="L48" s="25">
        <v>0.625</v>
      </c>
      <c r="M48" s="25">
        <v>0.70833333333333337</v>
      </c>
      <c r="N48" s="25"/>
      <c r="O48" s="25"/>
      <c r="P48" s="25">
        <v>0.5625</v>
      </c>
      <c r="Q48" s="25">
        <v>0.64583333333333337</v>
      </c>
      <c r="R48" s="25"/>
      <c r="S48" s="6"/>
      <c r="T48" s="13"/>
    </row>
    <row r="49" spans="1:20" ht="17.25" customHeight="1" x14ac:dyDescent="0.2">
      <c r="A49" s="140"/>
      <c r="B49" s="143"/>
      <c r="C49" s="143"/>
      <c r="D49" s="146"/>
      <c r="E49" s="148"/>
      <c r="F49" s="161"/>
      <c r="G49" s="148"/>
      <c r="H49" s="161">
        <f>I48-H48</f>
        <v>8.333333333333337E-2</v>
      </c>
      <c r="I49" s="148"/>
      <c r="J49" s="161"/>
      <c r="K49" s="148"/>
      <c r="L49" s="161">
        <f>M48-L48</f>
        <v>8.333333333333337E-2</v>
      </c>
      <c r="M49" s="148"/>
      <c r="N49" s="161"/>
      <c r="O49" s="148"/>
      <c r="P49" s="161">
        <f>Q48-P48</f>
        <v>8.333333333333337E-2</v>
      </c>
      <c r="Q49" s="148"/>
      <c r="R49" s="161"/>
      <c r="S49" s="156"/>
      <c r="T49" s="13"/>
    </row>
    <row r="50" spans="1:20" ht="52.5" customHeight="1" x14ac:dyDescent="0.2">
      <c r="A50" s="140"/>
      <c r="B50" s="143"/>
      <c r="C50" s="143"/>
      <c r="D50" s="146">
        <f>SUM(F53:S53)</f>
        <v>0.41666666666666663</v>
      </c>
      <c r="E50" s="148" t="s">
        <v>53</v>
      </c>
      <c r="F50" s="148" t="s">
        <v>29</v>
      </c>
      <c r="G50" s="148"/>
      <c r="H50" s="148" t="s">
        <v>30</v>
      </c>
      <c r="I50" s="148"/>
      <c r="J50" s="148" t="s">
        <v>29</v>
      </c>
      <c r="K50" s="148"/>
      <c r="L50" s="148" t="s">
        <v>30</v>
      </c>
      <c r="M50" s="148"/>
      <c r="N50" s="148" t="s">
        <v>29</v>
      </c>
      <c r="O50" s="148"/>
      <c r="P50" s="148" t="s">
        <v>30</v>
      </c>
      <c r="Q50" s="148"/>
      <c r="R50" s="11"/>
      <c r="S50" s="75"/>
      <c r="T50" s="13"/>
    </row>
    <row r="51" spans="1:20" ht="15.75" customHeight="1" x14ac:dyDescent="0.2">
      <c r="A51" s="140"/>
      <c r="B51" s="143"/>
      <c r="C51" s="143"/>
      <c r="D51" s="146"/>
      <c r="E51" s="148"/>
      <c r="F51" s="148" t="s">
        <v>18</v>
      </c>
      <c r="G51" s="148"/>
      <c r="H51" s="148" t="s">
        <v>17</v>
      </c>
      <c r="I51" s="148"/>
      <c r="J51" s="148" t="s">
        <v>18</v>
      </c>
      <c r="K51" s="148"/>
      <c r="L51" s="148" t="s">
        <v>17</v>
      </c>
      <c r="M51" s="148"/>
      <c r="N51" s="148" t="s">
        <v>18</v>
      </c>
      <c r="O51" s="148"/>
      <c r="P51" s="148" t="s">
        <v>17</v>
      </c>
      <c r="Q51" s="148"/>
      <c r="R51" s="11"/>
      <c r="S51" s="75"/>
      <c r="T51" s="13"/>
    </row>
    <row r="52" spans="1:20" ht="18" customHeight="1" x14ac:dyDescent="0.2">
      <c r="A52" s="140"/>
      <c r="B52" s="143"/>
      <c r="C52" s="143"/>
      <c r="D52" s="146"/>
      <c r="E52" s="148"/>
      <c r="F52" s="25">
        <v>0.6875</v>
      </c>
      <c r="G52" s="25">
        <v>0.75</v>
      </c>
      <c r="H52" s="25">
        <v>0.70833333333333337</v>
      </c>
      <c r="I52" s="25">
        <v>0.77083333333333337</v>
      </c>
      <c r="J52" s="25">
        <v>0.6875</v>
      </c>
      <c r="K52" s="25">
        <v>0.75</v>
      </c>
      <c r="L52" s="25">
        <v>0.70833333333333337</v>
      </c>
      <c r="M52" s="25">
        <v>0.77083333333333337</v>
      </c>
      <c r="N52" s="25">
        <v>0.70833333333333337</v>
      </c>
      <c r="O52" s="25">
        <v>0.77083333333333337</v>
      </c>
      <c r="P52" s="25">
        <v>0.64583333333333337</v>
      </c>
      <c r="Q52" s="25">
        <v>0.75</v>
      </c>
      <c r="R52" s="11"/>
      <c r="S52" s="75"/>
      <c r="T52" s="13"/>
    </row>
    <row r="53" spans="1:20" ht="15.75" customHeight="1" x14ac:dyDescent="0.2">
      <c r="A53" s="140"/>
      <c r="B53" s="143"/>
      <c r="C53" s="143"/>
      <c r="D53" s="146"/>
      <c r="E53" s="148"/>
      <c r="F53" s="146">
        <f>G52-F52</f>
        <v>6.25E-2</v>
      </c>
      <c r="G53" s="146"/>
      <c r="H53" s="146">
        <f>I52-H52</f>
        <v>6.25E-2</v>
      </c>
      <c r="I53" s="146"/>
      <c r="J53" s="146">
        <f>K52-J52</f>
        <v>6.25E-2</v>
      </c>
      <c r="K53" s="146"/>
      <c r="L53" s="146">
        <f>M52-L52</f>
        <v>6.25E-2</v>
      </c>
      <c r="M53" s="146"/>
      <c r="N53" s="146">
        <f>O52-N52</f>
        <v>6.25E-2</v>
      </c>
      <c r="O53" s="146"/>
      <c r="P53" s="146">
        <f>Q52-P52</f>
        <v>0.10416666666666663</v>
      </c>
      <c r="Q53" s="146"/>
      <c r="R53" s="11"/>
      <c r="S53" s="75"/>
      <c r="T53" s="13"/>
    </row>
    <row r="54" spans="1:20" ht="45.75" customHeight="1" x14ac:dyDescent="0.2">
      <c r="A54" s="140"/>
      <c r="B54" s="143"/>
      <c r="C54" s="143"/>
      <c r="D54" s="146">
        <f>SUM(F57:S57)</f>
        <v>0.41666666666666674</v>
      </c>
      <c r="E54" s="148" t="s">
        <v>54</v>
      </c>
      <c r="F54" s="148" t="s">
        <v>29</v>
      </c>
      <c r="G54" s="148"/>
      <c r="H54" s="148" t="s">
        <v>30</v>
      </c>
      <c r="I54" s="148"/>
      <c r="J54" s="148" t="s">
        <v>29</v>
      </c>
      <c r="K54" s="148"/>
      <c r="L54" s="148" t="s">
        <v>30</v>
      </c>
      <c r="M54" s="148"/>
      <c r="N54" s="148" t="s">
        <v>29</v>
      </c>
      <c r="O54" s="148"/>
      <c r="P54" s="148" t="s">
        <v>30</v>
      </c>
      <c r="Q54" s="148"/>
      <c r="R54" s="148"/>
      <c r="S54" s="156"/>
      <c r="T54" s="13"/>
    </row>
    <row r="55" spans="1:20" ht="15" customHeight="1" x14ac:dyDescent="0.2">
      <c r="A55" s="140"/>
      <c r="B55" s="143"/>
      <c r="C55" s="143"/>
      <c r="D55" s="146"/>
      <c r="E55" s="148"/>
      <c r="F55" s="148" t="s">
        <v>18</v>
      </c>
      <c r="G55" s="148"/>
      <c r="H55" s="148" t="s">
        <v>17</v>
      </c>
      <c r="I55" s="148"/>
      <c r="J55" s="148" t="s">
        <v>18</v>
      </c>
      <c r="K55" s="148"/>
      <c r="L55" s="148" t="s">
        <v>17</v>
      </c>
      <c r="M55" s="148"/>
      <c r="N55" s="148" t="s">
        <v>18</v>
      </c>
      <c r="O55" s="148"/>
      <c r="P55" s="148" t="s">
        <v>17</v>
      </c>
      <c r="Q55" s="148"/>
      <c r="R55" s="148"/>
      <c r="S55" s="156"/>
      <c r="T55" s="13"/>
    </row>
    <row r="56" spans="1:20" ht="15.75" customHeight="1" x14ac:dyDescent="0.2">
      <c r="A56" s="140"/>
      <c r="B56" s="143"/>
      <c r="C56" s="143"/>
      <c r="D56" s="146"/>
      <c r="E56" s="148"/>
      <c r="F56" s="25">
        <v>0.75</v>
      </c>
      <c r="G56" s="25">
        <v>0.83333333333333337</v>
      </c>
      <c r="H56" s="25">
        <v>0.77083333333333337</v>
      </c>
      <c r="I56" s="25">
        <v>0.83333333333333337</v>
      </c>
      <c r="J56" s="25">
        <v>0.75</v>
      </c>
      <c r="K56" s="25">
        <v>0.83333333333333337</v>
      </c>
      <c r="L56" s="25">
        <v>0.77083333333333337</v>
      </c>
      <c r="M56" s="25">
        <v>0.83333333333333337</v>
      </c>
      <c r="N56" s="25">
        <v>0.77083333333333337</v>
      </c>
      <c r="O56" s="25">
        <v>0.83333333333333337</v>
      </c>
      <c r="P56" s="25">
        <v>0.75</v>
      </c>
      <c r="Q56" s="25">
        <v>0.8125</v>
      </c>
      <c r="R56" s="25"/>
      <c r="S56" s="6"/>
      <c r="T56" s="13"/>
    </row>
    <row r="57" spans="1:20" ht="18.75" customHeight="1" thickBot="1" x14ac:dyDescent="0.25">
      <c r="A57" s="141"/>
      <c r="B57" s="144"/>
      <c r="C57" s="144"/>
      <c r="D57" s="128"/>
      <c r="E57" s="155"/>
      <c r="F57" s="128">
        <f>G56-F56</f>
        <v>8.333333333333337E-2</v>
      </c>
      <c r="G57" s="128"/>
      <c r="H57" s="128">
        <f>I56-H56</f>
        <v>6.25E-2</v>
      </c>
      <c r="I57" s="128"/>
      <c r="J57" s="128">
        <f>K56-J56</f>
        <v>8.333333333333337E-2</v>
      </c>
      <c r="K57" s="128"/>
      <c r="L57" s="128">
        <f>M56-L56</f>
        <v>6.25E-2</v>
      </c>
      <c r="M57" s="128"/>
      <c r="N57" s="128">
        <f>O56-N56</f>
        <v>6.25E-2</v>
      </c>
      <c r="O57" s="128"/>
      <c r="P57" s="128">
        <f>Q56-P56</f>
        <v>6.25E-2</v>
      </c>
      <c r="Q57" s="128"/>
      <c r="R57" s="128"/>
      <c r="S57" s="129"/>
      <c r="T57" s="13"/>
    </row>
    <row r="58" spans="1:20" ht="14.25" customHeight="1" thickBot="1" x14ac:dyDescent="0.25">
      <c r="A58" s="48"/>
      <c r="B58" s="87"/>
      <c r="C58" s="100"/>
      <c r="D58" s="50"/>
      <c r="E58" s="49"/>
      <c r="F58" s="23"/>
      <c r="G58" s="23"/>
      <c r="H58" s="23"/>
      <c r="I58" s="23"/>
      <c r="J58" s="23"/>
      <c r="K58" s="23"/>
      <c r="L58" s="160"/>
      <c r="M58" s="160"/>
      <c r="N58" s="23"/>
      <c r="O58" s="23"/>
      <c r="P58" s="23"/>
      <c r="Q58" s="23"/>
      <c r="R58" s="23"/>
      <c r="S58" s="23"/>
      <c r="T58" s="13"/>
    </row>
    <row r="59" spans="1:20" s="2" customFormat="1" ht="39.75" customHeight="1" x14ac:dyDescent="0.2">
      <c r="A59" s="139">
        <v>5</v>
      </c>
      <c r="B59" s="142" t="s">
        <v>22</v>
      </c>
      <c r="C59" s="142" t="s">
        <v>10</v>
      </c>
      <c r="D59" s="145">
        <f>SUM(F62:O62)</f>
        <v>0.24999999999999994</v>
      </c>
      <c r="E59" s="147" t="s">
        <v>70</v>
      </c>
      <c r="F59" s="147" t="s">
        <v>31</v>
      </c>
      <c r="G59" s="147"/>
      <c r="H59" s="147"/>
      <c r="I59" s="147"/>
      <c r="J59" s="147" t="s">
        <v>31</v>
      </c>
      <c r="K59" s="147"/>
      <c r="L59" s="147"/>
      <c r="M59" s="147"/>
      <c r="N59" s="147" t="s">
        <v>31</v>
      </c>
      <c r="O59" s="147"/>
      <c r="P59" s="147"/>
      <c r="Q59" s="147"/>
      <c r="R59" s="147"/>
      <c r="S59" s="159"/>
      <c r="T59" s="18"/>
    </row>
    <row r="60" spans="1:20" s="2" customFormat="1" ht="15" customHeight="1" x14ac:dyDescent="0.2">
      <c r="A60" s="140"/>
      <c r="B60" s="143"/>
      <c r="C60" s="143"/>
      <c r="D60" s="146"/>
      <c r="E60" s="148"/>
      <c r="F60" s="148" t="s">
        <v>38</v>
      </c>
      <c r="G60" s="148"/>
      <c r="H60" s="148"/>
      <c r="I60" s="148"/>
      <c r="J60" s="148" t="s">
        <v>38</v>
      </c>
      <c r="K60" s="148"/>
      <c r="L60" s="148"/>
      <c r="M60" s="148"/>
      <c r="N60" s="148" t="s">
        <v>38</v>
      </c>
      <c r="O60" s="148"/>
      <c r="P60" s="148"/>
      <c r="Q60" s="148"/>
      <c r="R60" s="148"/>
      <c r="S60" s="156"/>
      <c r="T60" s="18"/>
    </row>
    <row r="61" spans="1:20" s="2" customFormat="1" ht="18" customHeight="1" x14ac:dyDescent="0.2">
      <c r="A61" s="140"/>
      <c r="B61" s="143"/>
      <c r="C61" s="143"/>
      <c r="D61" s="146"/>
      <c r="E61" s="148"/>
      <c r="F61" s="25">
        <v>0.375</v>
      </c>
      <c r="G61" s="25">
        <v>0.45833333333333331</v>
      </c>
      <c r="H61" s="25"/>
      <c r="I61" s="25"/>
      <c r="J61" s="25">
        <v>0.375</v>
      </c>
      <c r="K61" s="25">
        <v>0.45833333333333331</v>
      </c>
      <c r="L61" s="25"/>
      <c r="M61" s="25"/>
      <c r="N61" s="25">
        <v>0.375</v>
      </c>
      <c r="O61" s="25">
        <v>0.45833333333333331</v>
      </c>
      <c r="P61" s="25"/>
      <c r="Q61" s="25"/>
      <c r="R61" s="25"/>
      <c r="S61" s="6"/>
      <c r="T61" s="18"/>
    </row>
    <row r="62" spans="1:20" s="2" customFormat="1" ht="19.5" customHeight="1" x14ac:dyDescent="0.2">
      <c r="A62" s="140"/>
      <c r="B62" s="143"/>
      <c r="C62" s="143"/>
      <c r="D62" s="146"/>
      <c r="E62" s="148"/>
      <c r="F62" s="146">
        <f>G61-F61</f>
        <v>8.3333333333333315E-2</v>
      </c>
      <c r="G62" s="146"/>
      <c r="H62" s="146"/>
      <c r="I62" s="146"/>
      <c r="J62" s="146">
        <f>K61-J61</f>
        <v>8.3333333333333315E-2</v>
      </c>
      <c r="K62" s="146"/>
      <c r="L62" s="146"/>
      <c r="M62" s="146"/>
      <c r="N62" s="146">
        <f>O61-N61</f>
        <v>8.3333333333333315E-2</v>
      </c>
      <c r="O62" s="146"/>
      <c r="P62" s="146"/>
      <c r="Q62" s="146"/>
      <c r="R62" s="146"/>
      <c r="S62" s="153"/>
      <c r="T62" s="18"/>
    </row>
    <row r="63" spans="1:20" ht="39" customHeight="1" x14ac:dyDescent="0.2">
      <c r="A63" s="140"/>
      <c r="B63" s="143"/>
      <c r="C63" s="143"/>
      <c r="D63" s="146">
        <f>SUM(F66:O66)</f>
        <v>0.24999999999999994</v>
      </c>
      <c r="E63" s="148" t="s">
        <v>71</v>
      </c>
      <c r="F63" s="148" t="s">
        <v>31</v>
      </c>
      <c r="G63" s="148"/>
      <c r="H63" s="148"/>
      <c r="I63" s="148"/>
      <c r="J63" s="148" t="s">
        <v>31</v>
      </c>
      <c r="K63" s="148"/>
      <c r="L63" s="148"/>
      <c r="M63" s="148"/>
      <c r="N63" s="148" t="s">
        <v>31</v>
      </c>
      <c r="O63" s="148"/>
      <c r="P63" s="148"/>
      <c r="Q63" s="148"/>
      <c r="R63" s="148"/>
      <c r="S63" s="156"/>
      <c r="T63" s="13"/>
    </row>
    <row r="64" spans="1:20" ht="15" customHeight="1" x14ac:dyDescent="0.2">
      <c r="A64" s="140"/>
      <c r="B64" s="143"/>
      <c r="C64" s="143"/>
      <c r="D64" s="146"/>
      <c r="E64" s="148"/>
      <c r="F64" s="148" t="s">
        <v>38</v>
      </c>
      <c r="G64" s="148"/>
      <c r="H64" s="148"/>
      <c r="I64" s="148"/>
      <c r="J64" s="148" t="s">
        <v>38</v>
      </c>
      <c r="K64" s="148"/>
      <c r="L64" s="148"/>
      <c r="M64" s="148"/>
      <c r="N64" s="148" t="s">
        <v>38</v>
      </c>
      <c r="O64" s="148"/>
      <c r="P64" s="148"/>
      <c r="Q64" s="148"/>
      <c r="R64" s="148"/>
      <c r="S64" s="156"/>
      <c r="T64" s="13"/>
    </row>
    <row r="65" spans="1:20" ht="15" customHeight="1" x14ac:dyDescent="0.2">
      <c r="A65" s="140"/>
      <c r="B65" s="143"/>
      <c r="C65" s="143"/>
      <c r="D65" s="146"/>
      <c r="E65" s="148"/>
      <c r="F65" s="25">
        <v>0.375</v>
      </c>
      <c r="G65" s="25">
        <v>0.45833333333333331</v>
      </c>
      <c r="H65" s="25"/>
      <c r="I65" s="25"/>
      <c r="J65" s="25">
        <v>0.375</v>
      </c>
      <c r="K65" s="25">
        <v>0.45833333333333331</v>
      </c>
      <c r="L65" s="25"/>
      <c r="M65" s="25"/>
      <c r="N65" s="25">
        <v>0.375</v>
      </c>
      <c r="O65" s="25">
        <v>0.45833333333333331</v>
      </c>
      <c r="P65" s="25"/>
      <c r="Q65" s="25"/>
      <c r="R65" s="25"/>
      <c r="S65" s="6"/>
      <c r="T65" s="13"/>
    </row>
    <row r="66" spans="1:20" ht="20.25" customHeight="1" x14ac:dyDescent="0.2">
      <c r="A66" s="140"/>
      <c r="B66" s="143"/>
      <c r="C66" s="143"/>
      <c r="D66" s="146"/>
      <c r="E66" s="148"/>
      <c r="F66" s="146">
        <f>G65-F65</f>
        <v>8.3333333333333315E-2</v>
      </c>
      <c r="G66" s="146"/>
      <c r="H66" s="146"/>
      <c r="I66" s="146"/>
      <c r="J66" s="146">
        <f t="shared" ref="J66" si="0">K65-J65</f>
        <v>8.3333333333333315E-2</v>
      </c>
      <c r="K66" s="146"/>
      <c r="L66" s="146"/>
      <c r="M66" s="146"/>
      <c r="N66" s="146">
        <f t="shared" ref="N66" si="1">O65-N65</f>
        <v>8.3333333333333315E-2</v>
      </c>
      <c r="O66" s="146"/>
      <c r="P66" s="146"/>
      <c r="Q66" s="146"/>
      <c r="R66" s="146"/>
      <c r="S66" s="153"/>
      <c r="T66" s="13"/>
    </row>
    <row r="67" spans="1:20" ht="39" customHeight="1" x14ac:dyDescent="0.2">
      <c r="A67" s="140"/>
      <c r="B67" s="143"/>
      <c r="C67" s="143"/>
      <c r="D67" s="146">
        <f>SUM(F70:O70)</f>
        <v>0.41666666666666685</v>
      </c>
      <c r="E67" s="148" t="s">
        <v>72</v>
      </c>
      <c r="F67" s="148" t="s">
        <v>31</v>
      </c>
      <c r="G67" s="148"/>
      <c r="H67" s="148" t="s">
        <v>31</v>
      </c>
      <c r="I67" s="148"/>
      <c r="J67" s="148" t="s">
        <v>31</v>
      </c>
      <c r="K67" s="148"/>
      <c r="L67" s="148" t="s">
        <v>31</v>
      </c>
      <c r="M67" s="148"/>
      <c r="N67" s="148" t="s">
        <v>31</v>
      </c>
      <c r="O67" s="148"/>
      <c r="P67" s="148"/>
      <c r="Q67" s="148"/>
      <c r="R67" s="148"/>
      <c r="S67" s="156"/>
      <c r="T67" s="13"/>
    </row>
    <row r="68" spans="1:20" ht="15" customHeight="1" x14ac:dyDescent="0.2">
      <c r="A68" s="140"/>
      <c r="B68" s="143"/>
      <c r="C68" s="143"/>
      <c r="D68" s="146"/>
      <c r="E68" s="148"/>
      <c r="F68" s="148" t="s">
        <v>38</v>
      </c>
      <c r="G68" s="148"/>
      <c r="H68" s="148" t="s">
        <v>38</v>
      </c>
      <c r="I68" s="148"/>
      <c r="J68" s="148" t="s">
        <v>38</v>
      </c>
      <c r="K68" s="148"/>
      <c r="L68" s="148" t="s">
        <v>38</v>
      </c>
      <c r="M68" s="148"/>
      <c r="N68" s="148" t="s">
        <v>38</v>
      </c>
      <c r="O68" s="148"/>
      <c r="P68" s="148"/>
      <c r="Q68" s="148"/>
      <c r="R68" s="148"/>
      <c r="S68" s="156"/>
      <c r="T68" s="13"/>
    </row>
    <row r="69" spans="1:20" ht="15" customHeight="1" x14ac:dyDescent="0.2">
      <c r="A69" s="140"/>
      <c r="B69" s="143"/>
      <c r="C69" s="143"/>
      <c r="D69" s="146"/>
      <c r="E69" s="148"/>
      <c r="F69" s="25">
        <v>0.66666666666666663</v>
      </c>
      <c r="G69" s="25">
        <v>0.75</v>
      </c>
      <c r="H69" s="25">
        <v>0.66666666666666663</v>
      </c>
      <c r="I69" s="25">
        <v>0.75</v>
      </c>
      <c r="J69" s="25">
        <v>0.66666666666666663</v>
      </c>
      <c r="K69" s="25">
        <v>0.75</v>
      </c>
      <c r="L69" s="25">
        <v>0.66666666666666663</v>
      </c>
      <c r="M69" s="25">
        <v>0.75</v>
      </c>
      <c r="N69" s="25">
        <v>0.66666666666666663</v>
      </c>
      <c r="O69" s="25">
        <v>0.75</v>
      </c>
      <c r="P69" s="25"/>
      <c r="Q69" s="25"/>
      <c r="R69" s="25"/>
      <c r="S69" s="6"/>
      <c r="T69" s="13"/>
    </row>
    <row r="70" spans="1:20" ht="20.25" customHeight="1" x14ac:dyDescent="0.2">
      <c r="A70" s="140"/>
      <c r="B70" s="143"/>
      <c r="C70" s="143"/>
      <c r="D70" s="146"/>
      <c r="E70" s="148"/>
      <c r="F70" s="146">
        <f>G69-F69</f>
        <v>8.333333333333337E-2</v>
      </c>
      <c r="G70" s="146"/>
      <c r="H70" s="146">
        <f t="shared" ref="H70" si="2">I69-H69</f>
        <v>8.333333333333337E-2</v>
      </c>
      <c r="I70" s="146"/>
      <c r="J70" s="146">
        <f t="shared" ref="J70" si="3">K69-J69</f>
        <v>8.333333333333337E-2</v>
      </c>
      <c r="K70" s="146"/>
      <c r="L70" s="146">
        <f t="shared" ref="L70" si="4">M69-L69</f>
        <v>8.333333333333337E-2</v>
      </c>
      <c r="M70" s="146"/>
      <c r="N70" s="146">
        <f t="shared" ref="N70" si="5">O69-N69</f>
        <v>8.333333333333337E-2</v>
      </c>
      <c r="O70" s="146"/>
      <c r="P70" s="146"/>
      <c r="Q70" s="146"/>
      <c r="R70" s="146"/>
      <c r="S70" s="153"/>
      <c r="T70" s="13"/>
    </row>
    <row r="71" spans="1:20" ht="39" customHeight="1" x14ac:dyDescent="0.2">
      <c r="A71" s="140"/>
      <c r="B71" s="143"/>
      <c r="C71" s="143"/>
      <c r="D71" s="146">
        <f>SUM(F74:O74)</f>
        <v>0.41666666666666685</v>
      </c>
      <c r="E71" s="148" t="s">
        <v>73</v>
      </c>
      <c r="F71" s="148" t="s">
        <v>31</v>
      </c>
      <c r="G71" s="148"/>
      <c r="H71" s="148" t="s">
        <v>31</v>
      </c>
      <c r="I71" s="148"/>
      <c r="J71" s="148" t="s">
        <v>31</v>
      </c>
      <c r="K71" s="148"/>
      <c r="L71" s="148" t="s">
        <v>31</v>
      </c>
      <c r="M71" s="148"/>
      <c r="N71" s="148" t="s">
        <v>31</v>
      </c>
      <c r="O71" s="148"/>
      <c r="P71" s="127"/>
      <c r="Q71" s="127"/>
      <c r="R71" s="148"/>
      <c r="S71" s="156"/>
      <c r="T71" s="13"/>
    </row>
    <row r="72" spans="1:20" ht="15" customHeight="1" x14ac:dyDescent="0.2">
      <c r="A72" s="140"/>
      <c r="B72" s="143"/>
      <c r="C72" s="143"/>
      <c r="D72" s="146"/>
      <c r="E72" s="148"/>
      <c r="F72" s="148" t="s">
        <v>38</v>
      </c>
      <c r="G72" s="148"/>
      <c r="H72" s="148" t="s">
        <v>38</v>
      </c>
      <c r="I72" s="148"/>
      <c r="J72" s="148" t="s">
        <v>38</v>
      </c>
      <c r="K72" s="148"/>
      <c r="L72" s="148" t="s">
        <v>38</v>
      </c>
      <c r="M72" s="148"/>
      <c r="N72" s="148" t="s">
        <v>38</v>
      </c>
      <c r="O72" s="148"/>
      <c r="P72" s="148"/>
      <c r="Q72" s="148"/>
      <c r="R72" s="148"/>
      <c r="S72" s="156"/>
      <c r="T72" s="13"/>
    </row>
    <row r="73" spans="1:20" ht="15" customHeight="1" x14ac:dyDescent="0.2">
      <c r="A73" s="140"/>
      <c r="B73" s="143"/>
      <c r="C73" s="143"/>
      <c r="D73" s="146"/>
      <c r="E73" s="148"/>
      <c r="F73" s="25">
        <v>0.66666666666666663</v>
      </c>
      <c r="G73" s="25">
        <v>0.75</v>
      </c>
      <c r="H73" s="25">
        <v>0.66666666666666663</v>
      </c>
      <c r="I73" s="25">
        <v>0.75</v>
      </c>
      <c r="J73" s="25">
        <v>0.66666666666666663</v>
      </c>
      <c r="K73" s="25">
        <v>0.75</v>
      </c>
      <c r="L73" s="25">
        <v>0.66666666666666663</v>
      </c>
      <c r="M73" s="25">
        <v>0.75</v>
      </c>
      <c r="N73" s="25">
        <v>0.66666666666666663</v>
      </c>
      <c r="O73" s="25">
        <v>0.75</v>
      </c>
      <c r="P73" s="25"/>
      <c r="Q73" s="25"/>
      <c r="R73" s="25"/>
      <c r="S73" s="6"/>
      <c r="T73" s="13"/>
    </row>
    <row r="74" spans="1:20" ht="15" customHeight="1" x14ac:dyDescent="0.2">
      <c r="A74" s="140"/>
      <c r="B74" s="143"/>
      <c r="C74" s="143"/>
      <c r="D74" s="146"/>
      <c r="E74" s="148"/>
      <c r="F74" s="146">
        <f>G73-F73</f>
        <v>8.333333333333337E-2</v>
      </c>
      <c r="G74" s="146"/>
      <c r="H74" s="146">
        <f t="shared" ref="H74" si="6">I73-H73</f>
        <v>8.333333333333337E-2</v>
      </c>
      <c r="I74" s="146"/>
      <c r="J74" s="146">
        <f t="shared" ref="J74" si="7">K73-J73</f>
        <v>8.333333333333337E-2</v>
      </c>
      <c r="K74" s="146"/>
      <c r="L74" s="146">
        <f t="shared" ref="L74" si="8">M73-L73</f>
        <v>8.333333333333337E-2</v>
      </c>
      <c r="M74" s="146"/>
      <c r="N74" s="146">
        <f t="shared" ref="N74" si="9">O73-N73</f>
        <v>8.333333333333337E-2</v>
      </c>
      <c r="O74" s="146"/>
      <c r="P74" s="146"/>
      <c r="Q74" s="146"/>
      <c r="R74" s="146"/>
      <c r="S74" s="153"/>
      <c r="T74" s="13"/>
    </row>
    <row r="75" spans="1:20" ht="45" customHeight="1" x14ac:dyDescent="0.2">
      <c r="A75" s="140"/>
      <c r="B75" s="143"/>
      <c r="C75" s="143"/>
      <c r="D75" s="146">
        <f>SUM(F78:S78)</f>
        <v>0.20833333333333343</v>
      </c>
      <c r="E75" s="148" t="s">
        <v>39</v>
      </c>
      <c r="F75" s="127" t="s">
        <v>31</v>
      </c>
      <c r="G75" s="127"/>
      <c r="H75" s="127"/>
      <c r="I75" s="127"/>
      <c r="J75" s="127" t="s">
        <v>31</v>
      </c>
      <c r="K75" s="127"/>
      <c r="L75" s="127"/>
      <c r="M75" s="127"/>
      <c r="N75" s="127" t="s">
        <v>31</v>
      </c>
      <c r="O75" s="127"/>
      <c r="P75" s="127" t="s">
        <v>31</v>
      </c>
      <c r="Q75" s="127"/>
      <c r="R75" s="148"/>
      <c r="S75" s="156"/>
      <c r="T75" s="13"/>
    </row>
    <row r="76" spans="1:20" ht="15" customHeight="1" x14ac:dyDescent="0.2">
      <c r="A76" s="140"/>
      <c r="B76" s="143"/>
      <c r="C76" s="143"/>
      <c r="D76" s="146"/>
      <c r="E76" s="148"/>
      <c r="F76" s="148" t="s">
        <v>33</v>
      </c>
      <c r="G76" s="148"/>
      <c r="H76" s="148"/>
      <c r="I76" s="148"/>
      <c r="J76" s="148" t="s">
        <v>33</v>
      </c>
      <c r="K76" s="148"/>
      <c r="L76" s="148"/>
      <c r="M76" s="148"/>
      <c r="N76" s="148" t="s">
        <v>33</v>
      </c>
      <c r="O76" s="148"/>
      <c r="P76" s="148" t="s">
        <v>33</v>
      </c>
      <c r="Q76" s="148"/>
      <c r="R76" s="148"/>
      <c r="S76" s="156"/>
      <c r="T76" s="13"/>
    </row>
    <row r="77" spans="1:20" ht="15" customHeight="1" x14ac:dyDescent="0.2">
      <c r="A77" s="140"/>
      <c r="B77" s="143"/>
      <c r="C77" s="143"/>
      <c r="D77" s="146"/>
      <c r="E77" s="148"/>
      <c r="F77" s="25">
        <v>0.33333333333333331</v>
      </c>
      <c r="G77" s="25">
        <v>0.375</v>
      </c>
      <c r="H77" s="25"/>
      <c r="I77" s="25"/>
      <c r="J77" s="25">
        <v>0.33333333333333331</v>
      </c>
      <c r="K77" s="25">
        <v>0.375</v>
      </c>
      <c r="L77" s="25"/>
      <c r="M77" s="25"/>
      <c r="N77" s="25">
        <v>0.33333333333333331</v>
      </c>
      <c r="O77" s="25">
        <v>0.375</v>
      </c>
      <c r="P77" s="25">
        <v>0.33333333333333331</v>
      </c>
      <c r="Q77" s="25">
        <v>0.41666666666666669</v>
      </c>
      <c r="R77" s="25"/>
      <c r="S77" s="6"/>
      <c r="T77" s="13"/>
    </row>
    <row r="78" spans="1:20" ht="15" customHeight="1" x14ac:dyDescent="0.2">
      <c r="A78" s="140"/>
      <c r="B78" s="143"/>
      <c r="C78" s="143"/>
      <c r="D78" s="146"/>
      <c r="E78" s="148"/>
      <c r="F78" s="146">
        <f>G77-F77</f>
        <v>4.1666666666666685E-2</v>
      </c>
      <c r="G78" s="146"/>
      <c r="H78" s="146"/>
      <c r="I78" s="146"/>
      <c r="J78" s="146">
        <f t="shared" ref="J78" si="10">K77-J77</f>
        <v>4.1666666666666685E-2</v>
      </c>
      <c r="K78" s="146"/>
      <c r="L78" s="146"/>
      <c r="M78" s="146"/>
      <c r="N78" s="146">
        <f t="shared" ref="N78" si="11">O77-N77</f>
        <v>4.1666666666666685E-2</v>
      </c>
      <c r="O78" s="146"/>
      <c r="P78" s="146">
        <f t="shared" ref="P78" si="12">Q77-P77</f>
        <v>8.333333333333337E-2</v>
      </c>
      <c r="Q78" s="146"/>
      <c r="R78" s="146"/>
      <c r="S78" s="153"/>
      <c r="T78" s="13"/>
    </row>
    <row r="79" spans="1:20" ht="42.75" customHeight="1" x14ac:dyDescent="0.2">
      <c r="A79" s="140"/>
      <c r="B79" s="143"/>
      <c r="C79" s="143"/>
      <c r="D79" s="146">
        <f>SUM(F82:S82)</f>
        <v>0.62499999999999989</v>
      </c>
      <c r="E79" s="148"/>
      <c r="F79" s="127" t="s">
        <v>31</v>
      </c>
      <c r="G79" s="127"/>
      <c r="H79" s="127" t="s">
        <v>31</v>
      </c>
      <c r="I79" s="127"/>
      <c r="J79" s="127" t="s">
        <v>31</v>
      </c>
      <c r="K79" s="127"/>
      <c r="L79" s="127" t="s">
        <v>31</v>
      </c>
      <c r="M79" s="127"/>
      <c r="N79" s="127" t="s">
        <v>31</v>
      </c>
      <c r="O79" s="127"/>
      <c r="P79" s="127" t="s">
        <v>31</v>
      </c>
      <c r="Q79" s="127"/>
      <c r="R79" s="148"/>
      <c r="S79" s="156"/>
      <c r="T79" s="13"/>
    </row>
    <row r="80" spans="1:20" ht="15" customHeight="1" x14ac:dyDescent="0.2">
      <c r="A80" s="140"/>
      <c r="B80" s="143"/>
      <c r="C80" s="143"/>
      <c r="D80" s="146"/>
      <c r="E80" s="148"/>
      <c r="F80" s="148" t="s">
        <v>33</v>
      </c>
      <c r="G80" s="148"/>
      <c r="H80" s="148" t="s">
        <v>33</v>
      </c>
      <c r="I80" s="148"/>
      <c r="J80" s="148" t="s">
        <v>33</v>
      </c>
      <c r="K80" s="148"/>
      <c r="L80" s="148" t="s">
        <v>33</v>
      </c>
      <c r="M80" s="148"/>
      <c r="N80" s="148" t="s">
        <v>33</v>
      </c>
      <c r="O80" s="148"/>
      <c r="P80" s="148" t="s">
        <v>33</v>
      </c>
      <c r="Q80" s="148"/>
      <c r="R80" s="148"/>
      <c r="S80" s="156"/>
      <c r="T80" s="13"/>
    </row>
    <row r="81" spans="1:34" ht="15" customHeight="1" x14ac:dyDescent="0.2">
      <c r="A81" s="140"/>
      <c r="B81" s="143"/>
      <c r="C81" s="143"/>
      <c r="D81" s="146"/>
      <c r="E81" s="148"/>
      <c r="F81" s="25">
        <v>0.75</v>
      </c>
      <c r="G81" s="25">
        <v>0.85416666666666663</v>
      </c>
      <c r="H81" s="25">
        <v>0.75</v>
      </c>
      <c r="I81" s="25">
        <v>0.85416666666666663</v>
      </c>
      <c r="J81" s="25">
        <v>0.75</v>
      </c>
      <c r="K81" s="25">
        <v>0.85416666666666663</v>
      </c>
      <c r="L81" s="25">
        <v>0.75</v>
      </c>
      <c r="M81" s="25">
        <v>0.85416666666666663</v>
      </c>
      <c r="N81" s="25">
        <v>0.75</v>
      </c>
      <c r="O81" s="25">
        <v>0.85416666666666663</v>
      </c>
      <c r="P81" s="25">
        <v>0.66666666666666663</v>
      </c>
      <c r="Q81" s="25">
        <v>0.77083333333333337</v>
      </c>
      <c r="R81" s="25"/>
      <c r="S81" s="6"/>
      <c r="T81" s="13"/>
    </row>
    <row r="82" spans="1:34" s="71" customFormat="1" ht="15" customHeight="1" thickBot="1" x14ac:dyDescent="0.25">
      <c r="A82" s="141"/>
      <c r="B82" s="144"/>
      <c r="C82" s="144"/>
      <c r="D82" s="128"/>
      <c r="E82" s="155"/>
      <c r="F82" s="128">
        <f>G81-F81</f>
        <v>0.10416666666666663</v>
      </c>
      <c r="G82" s="128"/>
      <c r="H82" s="128">
        <f t="shared" ref="H82" si="13">I81-H81</f>
        <v>0.10416666666666663</v>
      </c>
      <c r="I82" s="128"/>
      <c r="J82" s="128">
        <f t="shared" ref="J82" si="14">K81-J81</f>
        <v>0.10416666666666663</v>
      </c>
      <c r="K82" s="128"/>
      <c r="L82" s="128">
        <f t="shared" ref="L82" si="15">M81-L81</f>
        <v>0.10416666666666663</v>
      </c>
      <c r="M82" s="128"/>
      <c r="N82" s="128">
        <f t="shared" ref="N82" si="16">O81-N81</f>
        <v>0.10416666666666663</v>
      </c>
      <c r="O82" s="128"/>
      <c r="P82" s="128">
        <f t="shared" ref="P82" si="17">Q81-P81</f>
        <v>0.10416666666666674</v>
      </c>
      <c r="Q82" s="128"/>
      <c r="R82" s="128"/>
      <c r="S82" s="129"/>
      <c r="T82" s="13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s="71" customFormat="1" ht="17.25" customHeight="1" thickBot="1" x14ac:dyDescent="0.25">
      <c r="A83" s="48"/>
      <c r="B83" s="87"/>
      <c r="C83" s="100"/>
      <c r="D83" s="50"/>
      <c r="E83" s="4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47"/>
    </row>
    <row r="84" spans="1:34" ht="30.75" customHeight="1" x14ac:dyDescent="0.2">
      <c r="A84" s="139">
        <v>6</v>
      </c>
      <c r="B84" s="142" t="s">
        <v>23</v>
      </c>
      <c r="C84" s="142" t="s">
        <v>10</v>
      </c>
      <c r="D84" s="145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59"/>
      <c r="T84" s="13"/>
    </row>
    <row r="85" spans="1:34" ht="15" customHeight="1" x14ac:dyDescent="0.2">
      <c r="A85" s="140"/>
      <c r="B85" s="143"/>
      <c r="C85" s="143"/>
      <c r="D85" s="146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56"/>
      <c r="T85" s="13"/>
    </row>
    <row r="86" spans="1:34" ht="17.25" customHeight="1" x14ac:dyDescent="0.2">
      <c r="A86" s="140"/>
      <c r="B86" s="143"/>
      <c r="C86" s="143"/>
      <c r="D86" s="146"/>
      <c r="E86" s="148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0"/>
      <c r="Q86" s="20"/>
      <c r="R86" s="25"/>
      <c r="S86" s="6"/>
      <c r="T86" s="13"/>
    </row>
    <row r="87" spans="1:34" ht="14.25" customHeight="1" x14ac:dyDescent="0.2">
      <c r="A87" s="140"/>
      <c r="B87" s="143"/>
      <c r="C87" s="143"/>
      <c r="D87" s="146"/>
      <c r="E87" s="148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46"/>
      <c r="S87" s="153"/>
      <c r="T87" s="13"/>
    </row>
    <row r="88" spans="1:34" ht="47.25" customHeight="1" x14ac:dyDescent="0.2">
      <c r="A88" s="140"/>
      <c r="B88" s="143"/>
      <c r="C88" s="143"/>
      <c r="D88" s="146">
        <v>0.25</v>
      </c>
      <c r="E88" s="148" t="s">
        <v>47</v>
      </c>
      <c r="F88" s="148" t="s">
        <v>31</v>
      </c>
      <c r="G88" s="148"/>
      <c r="H88" s="148"/>
      <c r="I88" s="148"/>
      <c r="J88" s="148" t="s">
        <v>31</v>
      </c>
      <c r="K88" s="148"/>
      <c r="L88" s="148"/>
      <c r="M88" s="148"/>
      <c r="N88" s="148" t="s">
        <v>31</v>
      </c>
      <c r="O88" s="148"/>
      <c r="P88" s="148"/>
      <c r="Q88" s="148"/>
      <c r="R88" s="148"/>
      <c r="S88" s="156"/>
      <c r="T88" s="13"/>
    </row>
    <row r="89" spans="1:34" ht="14.25" customHeight="1" x14ac:dyDescent="0.2">
      <c r="A89" s="140"/>
      <c r="B89" s="143"/>
      <c r="C89" s="143"/>
      <c r="D89" s="146"/>
      <c r="E89" s="148"/>
      <c r="F89" s="148" t="s">
        <v>38</v>
      </c>
      <c r="G89" s="148"/>
      <c r="H89" s="148"/>
      <c r="I89" s="148"/>
      <c r="J89" s="148" t="s">
        <v>38</v>
      </c>
      <c r="K89" s="148"/>
      <c r="L89" s="148"/>
      <c r="M89" s="148"/>
      <c r="N89" s="148" t="s">
        <v>38</v>
      </c>
      <c r="O89" s="148"/>
      <c r="P89" s="148"/>
      <c r="Q89" s="148"/>
      <c r="R89" s="148"/>
      <c r="S89" s="156"/>
      <c r="T89" s="13"/>
    </row>
    <row r="90" spans="1:34" ht="14.25" customHeight="1" x14ac:dyDescent="0.2">
      <c r="A90" s="140"/>
      <c r="B90" s="143"/>
      <c r="C90" s="143"/>
      <c r="D90" s="146"/>
      <c r="E90" s="148"/>
      <c r="F90" s="25">
        <v>0.375</v>
      </c>
      <c r="G90" s="25">
        <v>0.45833333333333331</v>
      </c>
      <c r="H90" s="25"/>
      <c r="I90" s="25"/>
      <c r="J90" s="25">
        <v>0.375</v>
      </c>
      <c r="K90" s="25">
        <v>0.45833333333333331</v>
      </c>
      <c r="L90" s="25"/>
      <c r="M90" s="25"/>
      <c r="N90" s="25">
        <v>0.375</v>
      </c>
      <c r="O90" s="25">
        <v>0.45833333333333331</v>
      </c>
      <c r="P90" s="25"/>
      <c r="Q90" s="25"/>
      <c r="R90" s="25"/>
      <c r="S90" s="6"/>
      <c r="T90" s="13"/>
    </row>
    <row r="91" spans="1:34" ht="14.25" customHeight="1" x14ac:dyDescent="0.2">
      <c r="A91" s="140"/>
      <c r="B91" s="143"/>
      <c r="C91" s="143"/>
      <c r="D91" s="146"/>
      <c r="E91" s="148"/>
      <c r="F91" s="157">
        <v>8.3333333333333329E-2</v>
      </c>
      <c r="G91" s="157"/>
      <c r="H91" s="157"/>
      <c r="I91" s="157"/>
      <c r="J91" s="157">
        <v>8.3333333333333329E-2</v>
      </c>
      <c r="K91" s="157"/>
      <c r="L91" s="157"/>
      <c r="M91" s="157"/>
      <c r="N91" s="157">
        <v>8.3333333333333329E-2</v>
      </c>
      <c r="O91" s="157"/>
      <c r="P91" s="157"/>
      <c r="Q91" s="157"/>
      <c r="R91" s="146"/>
      <c r="S91" s="153"/>
      <c r="T91" s="13"/>
    </row>
    <row r="92" spans="1:34" ht="46.5" customHeight="1" x14ac:dyDescent="0.2">
      <c r="A92" s="140"/>
      <c r="B92" s="143"/>
      <c r="C92" s="143"/>
      <c r="D92" s="146">
        <v>0.41666666666666669</v>
      </c>
      <c r="E92" s="148" t="s">
        <v>48</v>
      </c>
      <c r="F92" s="148" t="s">
        <v>31</v>
      </c>
      <c r="G92" s="148"/>
      <c r="H92" s="148"/>
      <c r="I92" s="148"/>
      <c r="J92" s="148" t="s">
        <v>31</v>
      </c>
      <c r="K92" s="148"/>
      <c r="L92" s="148"/>
      <c r="M92" s="148"/>
      <c r="N92" s="148" t="s">
        <v>31</v>
      </c>
      <c r="O92" s="148"/>
      <c r="P92" s="148"/>
      <c r="Q92" s="148"/>
      <c r="R92" s="148"/>
      <c r="S92" s="156"/>
      <c r="T92" s="13"/>
    </row>
    <row r="93" spans="1:34" ht="15" customHeight="1" x14ac:dyDescent="0.2">
      <c r="A93" s="140"/>
      <c r="B93" s="143"/>
      <c r="C93" s="143"/>
      <c r="D93" s="146"/>
      <c r="E93" s="148"/>
      <c r="F93" s="148" t="s">
        <v>38</v>
      </c>
      <c r="G93" s="148"/>
      <c r="H93" s="148"/>
      <c r="I93" s="148"/>
      <c r="J93" s="148" t="s">
        <v>38</v>
      </c>
      <c r="K93" s="148"/>
      <c r="L93" s="148"/>
      <c r="M93" s="148"/>
      <c r="N93" s="148" t="s">
        <v>38</v>
      </c>
      <c r="O93" s="148"/>
      <c r="P93" s="148"/>
      <c r="Q93" s="148"/>
      <c r="R93" s="148"/>
      <c r="S93" s="156"/>
      <c r="T93" s="13"/>
    </row>
    <row r="94" spans="1:34" ht="16.5" customHeight="1" x14ac:dyDescent="0.2">
      <c r="A94" s="140"/>
      <c r="B94" s="143"/>
      <c r="C94" s="143"/>
      <c r="D94" s="146"/>
      <c r="E94" s="148"/>
      <c r="F94" s="25">
        <v>0.66666666666666663</v>
      </c>
      <c r="G94" s="25">
        <v>0.75</v>
      </c>
      <c r="H94" s="25"/>
      <c r="I94" s="25"/>
      <c r="J94" s="25">
        <v>0.66666666666666663</v>
      </c>
      <c r="K94" s="25">
        <v>0.75</v>
      </c>
      <c r="L94" s="25"/>
      <c r="M94" s="25"/>
      <c r="N94" s="25">
        <v>0.66666666666666663</v>
      </c>
      <c r="O94" s="25">
        <v>0.75</v>
      </c>
      <c r="P94" s="25"/>
      <c r="Q94" s="25"/>
      <c r="R94" s="25"/>
      <c r="S94" s="6"/>
      <c r="T94" s="13"/>
    </row>
    <row r="95" spans="1:34" ht="20.25" customHeight="1" x14ac:dyDescent="0.2">
      <c r="A95" s="140"/>
      <c r="B95" s="143"/>
      <c r="C95" s="143"/>
      <c r="D95" s="146"/>
      <c r="E95" s="148"/>
      <c r="F95" s="157">
        <v>8.3333333333333329E-2</v>
      </c>
      <c r="G95" s="157"/>
      <c r="H95" s="157"/>
      <c r="I95" s="157"/>
      <c r="J95" s="157">
        <v>8.3333333333333329E-2</v>
      </c>
      <c r="K95" s="157"/>
      <c r="L95" s="157"/>
      <c r="M95" s="157"/>
      <c r="N95" s="157">
        <v>8.3333333333333329E-2</v>
      </c>
      <c r="O95" s="157"/>
      <c r="P95" s="157"/>
      <c r="Q95" s="157"/>
      <c r="R95" s="146"/>
      <c r="S95" s="153"/>
      <c r="T95" s="13"/>
    </row>
    <row r="96" spans="1:34" ht="27.6" customHeight="1" x14ac:dyDescent="0.2">
      <c r="A96" s="140"/>
      <c r="B96" s="143"/>
      <c r="C96" s="143"/>
      <c r="D96" s="146">
        <v>8.3333333333333329E-2</v>
      </c>
      <c r="E96" s="148" t="s">
        <v>49</v>
      </c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 t="s">
        <v>31</v>
      </c>
      <c r="Q96" s="148"/>
      <c r="R96" s="148"/>
      <c r="S96" s="156"/>
      <c r="T96" s="13"/>
    </row>
    <row r="97" spans="1:20" ht="20.25" customHeight="1" x14ac:dyDescent="0.2">
      <c r="A97" s="140"/>
      <c r="B97" s="143"/>
      <c r="C97" s="143"/>
      <c r="D97" s="146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 t="s">
        <v>38</v>
      </c>
      <c r="Q97" s="148"/>
      <c r="R97" s="148"/>
      <c r="S97" s="156"/>
      <c r="T97" s="13"/>
    </row>
    <row r="98" spans="1:20" ht="20.25" customHeight="1" x14ac:dyDescent="0.2">
      <c r="A98" s="140"/>
      <c r="B98" s="143"/>
      <c r="C98" s="143"/>
      <c r="D98" s="146"/>
      <c r="E98" s="148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>
        <v>0.41666666666666669</v>
      </c>
      <c r="Q98" s="25">
        <v>0.5</v>
      </c>
      <c r="R98" s="25"/>
      <c r="S98" s="6"/>
      <c r="T98" s="13"/>
    </row>
    <row r="99" spans="1:20" ht="20.25" customHeight="1" x14ac:dyDescent="0.2">
      <c r="A99" s="140"/>
      <c r="B99" s="143"/>
      <c r="C99" s="143"/>
      <c r="D99" s="146"/>
      <c r="E99" s="148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>
        <v>8.3333333333333329E-2</v>
      </c>
      <c r="Q99" s="157"/>
      <c r="R99" s="157"/>
      <c r="S99" s="183"/>
      <c r="T99" s="13"/>
    </row>
    <row r="100" spans="1:20" ht="45.75" customHeight="1" x14ac:dyDescent="0.2">
      <c r="A100" s="140"/>
      <c r="B100" s="143"/>
      <c r="C100" s="143"/>
      <c r="D100" s="146">
        <v>0.75</v>
      </c>
      <c r="E100" s="148"/>
      <c r="F100" s="148" t="s">
        <v>31</v>
      </c>
      <c r="G100" s="148"/>
      <c r="H100" s="148" t="s">
        <v>31</v>
      </c>
      <c r="I100" s="148"/>
      <c r="J100" s="148" t="s">
        <v>31</v>
      </c>
      <c r="K100" s="148"/>
      <c r="L100" s="148" t="s">
        <v>31</v>
      </c>
      <c r="M100" s="148"/>
      <c r="N100" s="148" t="s">
        <v>31</v>
      </c>
      <c r="O100" s="148"/>
      <c r="P100" s="148" t="s">
        <v>31</v>
      </c>
      <c r="Q100" s="148"/>
      <c r="R100" s="25"/>
      <c r="S100" s="6"/>
      <c r="T100" s="13"/>
    </row>
    <row r="101" spans="1:20" ht="15" customHeight="1" x14ac:dyDescent="0.2">
      <c r="A101" s="140"/>
      <c r="B101" s="143"/>
      <c r="C101" s="143"/>
      <c r="D101" s="146"/>
      <c r="E101" s="148"/>
      <c r="F101" s="148" t="s">
        <v>38</v>
      </c>
      <c r="G101" s="148"/>
      <c r="H101" s="148" t="s">
        <v>38</v>
      </c>
      <c r="I101" s="148"/>
      <c r="J101" s="148" t="s">
        <v>38</v>
      </c>
      <c r="K101" s="148"/>
      <c r="L101" s="148" t="s">
        <v>38</v>
      </c>
      <c r="M101" s="148"/>
      <c r="N101" s="148" t="s">
        <v>38</v>
      </c>
      <c r="O101" s="148"/>
      <c r="P101" s="148" t="s">
        <v>38</v>
      </c>
      <c r="Q101" s="148"/>
      <c r="R101" s="25"/>
      <c r="S101" s="6"/>
      <c r="T101" s="13"/>
    </row>
    <row r="102" spans="1:20" ht="15" customHeight="1" x14ac:dyDescent="0.2">
      <c r="A102" s="140"/>
      <c r="B102" s="143"/>
      <c r="C102" s="143"/>
      <c r="D102" s="146"/>
      <c r="E102" s="148"/>
      <c r="F102" s="25">
        <v>0.75</v>
      </c>
      <c r="G102" s="25">
        <v>0.875</v>
      </c>
      <c r="H102" s="25">
        <v>0.75</v>
      </c>
      <c r="I102" s="25">
        <v>0.875</v>
      </c>
      <c r="J102" s="25">
        <v>0.75</v>
      </c>
      <c r="K102" s="25">
        <v>0.875</v>
      </c>
      <c r="L102" s="25">
        <v>0.75</v>
      </c>
      <c r="M102" s="25">
        <v>0.875</v>
      </c>
      <c r="N102" s="25">
        <v>0.75</v>
      </c>
      <c r="O102" s="25">
        <v>0.875</v>
      </c>
      <c r="P102" s="25">
        <v>0.75</v>
      </c>
      <c r="Q102" s="25">
        <v>0.875</v>
      </c>
      <c r="R102" s="25"/>
      <c r="S102" s="6"/>
      <c r="T102" s="13"/>
    </row>
    <row r="103" spans="1:20" ht="19.5" customHeight="1" thickBot="1" x14ac:dyDescent="0.25">
      <c r="A103" s="141"/>
      <c r="B103" s="144"/>
      <c r="C103" s="144"/>
      <c r="D103" s="128"/>
      <c r="E103" s="155"/>
      <c r="F103" s="191">
        <v>0.125</v>
      </c>
      <c r="G103" s="191"/>
      <c r="H103" s="191">
        <v>0.125</v>
      </c>
      <c r="I103" s="191"/>
      <c r="J103" s="191">
        <v>0.125</v>
      </c>
      <c r="K103" s="191"/>
      <c r="L103" s="191">
        <v>0.125</v>
      </c>
      <c r="M103" s="191"/>
      <c r="N103" s="191">
        <v>0.125</v>
      </c>
      <c r="O103" s="191"/>
      <c r="P103" s="191">
        <v>0.125</v>
      </c>
      <c r="Q103" s="191"/>
      <c r="R103" s="128"/>
      <c r="S103" s="129"/>
      <c r="T103" s="13"/>
    </row>
    <row r="104" spans="1:20" ht="18.600000000000001" customHeight="1" thickBot="1" x14ac:dyDescent="0.25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3"/>
    </row>
    <row r="105" spans="1:20" ht="34.5" customHeight="1" x14ac:dyDescent="0.2">
      <c r="A105" s="139">
        <v>7</v>
      </c>
      <c r="B105" s="142" t="s">
        <v>27</v>
      </c>
      <c r="C105" s="142" t="s">
        <v>10</v>
      </c>
      <c r="D105" s="145">
        <f>SUM(F108:S108)</f>
        <v>0.31250000000000011</v>
      </c>
      <c r="E105" s="147" t="s">
        <v>40</v>
      </c>
      <c r="F105" s="147" t="s">
        <v>28</v>
      </c>
      <c r="G105" s="147"/>
      <c r="H105" s="147" t="s">
        <v>28</v>
      </c>
      <c r="I105" s="147"/>
      <c r="J105" s="147" t="s">
        <v>28</v>
      </c>
      <c r="K105" s="147"/>
      <c r="L105" s="147" t="s">
        <v>28</v>
      </c>
      <c r="M105" s="147"/>
      <c r="N105" s="147" t="s">
        <v>28</v>
      </c>
      <c r="O105" s="147"/>
      <c r="P105" s="147" t="s">
        <v>28</v>
      </c>
      <c r="Q105" s="147"/>
      <c r="R105" s="147"/>
      <c r="S105" s="159"/>
      <c r="T105" s="13"/>
    </row>
    <row r="106" spans="1:20" ht="16.5" customHeight="1" x14ac:dyDescent="0.2">
      <c r="A106" s="140"/>
      <c r="B106" s="143"/>
      <c r="C106" s="143"/>
      <c r="D106" s="146"/>
      <c r="E106" s="148"/>
      <c r="F106" s="148" t="s">
        <v>21</v>
      </c>
      <c r="G106" s="148"/>
      <c r="H106" s="148" t="s">
        <v>21</v>
      </c>
      <c r="I106" s="148"/>
      <c r="J106" s="148" t="s">
        <v>21</v>
      </c>
      <c r="K106" s="148"/>
      <c r="L106" s="148" t="s">
        <v>21</v>
      </c>
      <c r="M106" s="148"/>
      <c r="N106" s="148" t="s">
        <v>21</v>
      </c>
      <c r="O106" s="148"/>
      <c r="P106" s="148" t="s">
        <v>21</v>
      </c>
      <c r="Q106" s="148"/>
      <c r="R106" s="148"/>
      <c r="S106" s="156"/>
      <c r="T106" s="13"/>
    </row>
    <row r="107" spans="1:20" ht="14.25" customHeight="1" x14ac:dyDescent="0.2">
      <c r="A107" s="140"/>
      <c r="B107" s="143"/>
      <c r="C107" s="143"/>
      <c r="D107" s="146"/>
      <c r="E107" s="148"/>
      <c r="F107" s="25">
        <v>0.33333333333333331</v>
      </c>
      <c r="G107" s="25">
        <v>0.375</v>
      </c>
      <c r="H107" s="21">
        <v>0.33333333333333331</v>
      </c>
      <c r="I107" s="21">
        <v>0.375</v>
      </c>
      <c r="J107" s="25">
        <v>0.33333333333333331</v>
      </c>
      <c r="K107" s="25">
        <v>0.375</v>
      </c>
      <c r="L107" s="21">
        <v>0.33333333333333331</v>
      </c>
      <c r="M107" s="21">
        <v>0.375</v>
      </c>
      <c r="N107" s="25">
        <v>0.33333333333333331</v>
      </c>
      <c r="O107" s="25">
        <v>0.375</v>
      </c>
      <c r="P107" s="25">
        <v>0.33333333333333331</v>
      </c>
      <c r="Q107" s="25">
        <v>0.4375</v>
      </c>
      <c r="R107" s="25"/>
      <c r="S107" s="6"/>
      <c r="T107" s="13"/>
    </row>
    <row r="108" spans="1:20" ht="18" customHeight="1" x14ac:dyDescent="0.2">
      <c r="A108" s="140"/>
      <c r="B108" s="143"/>
      <c r="C108" s="143"/>
      <c r="D108" s="146"/>
      <c r="E108" s="148"/>
      <c r="F108" s="146">
        <f>G107-F107</f>
        <v>4.1666666666666685E-2</v>
      </c>
      <c r="G108" s="146"/>
      <c r="H108" s="146">
        <f>I107-H107</f>
        <v>4.1666666666666685E-2</v>
      </c>
      <c r="I108" s="146"/>
      <c r="J108" s="146">
        <f t="shared" ref="J108" si="18">K107-J107</f>
        <v>4.1666666666666685E-2</v>
      </c>
      <c r="K108" s="146"/>
      <c r="L108" s="146">
        <f t="shared" ref="L108" si="19">M107-L107</f>
        <v>4.1666666666666685E-2</v>
      </c>
      <c r="M108" s="146"/>
      <c r="N108" s="146">
        <f t="shared" ref="N108" si="20">O107-N107</f>
        <v>4.1666666666666685E-2</v>
      </c>
      <c r="O108" s="146"/>
      <c r="P108" s="146">
        <v>0.10416666666666667</v>
      </c>
      <c r="Q108" s="146"/>
      <c r="R108" s="146"/>
      <c r="S108" s="153"/>
      <c r="T108" s="13"/>
    </row>
    <row r="109" spans="1:20" ht="27.75" customHeight="1" x14ac:dyDescent="0.2">
      <c r="A109" s="140"/>
      <c r="B109" s="143"/>
      <c r="C109" s="143"/>
      <c r="D109" s="146">
        <f>SUM(F112:S112)</f>
        <v>0.52083333333333348</v>
      </c>
      <c r="E109" s="148"/>
      <c r="F109" s="148" t="s">
        <v>28</v>
      </c>
      <c r="G109" s="148"/>
      <c r="H109" s="148" t="s">
        <v>28</v>
      </c>
      <c r="I109" s="148"/>
      <c r="J109" s="148" t="s">
        <v>28</v>
      </c>
      <c r="K109" s="148"/>
      <c r="L109" s="148" t="s">
        <v>28</v>
      </c>
      <c r="M109" s="148"/>
      <c r="N109" s="148" t="s">
        <v>28</v>
      </c>
      <c r="O109" s="148"/>
      <c r="P109" s="148" t="s">
        <v>28</v>
      </c>
      <c r="Q109" s="148"/>
      <c r="R109" s="148"/>
      <c r="S109" s="156"/>
      <c r="T109" s="13"/>
    </row>
    <row r="110" spans="1:20" ht="15.75" customHeight="1" x14ac:dyDescent="0.2">
      <c r="A110" s="140"/>
      <c r="B110" s="143"/>
      <c r="C110" s="143"/>
      <c r="D110" s="146"/>
      <c r="E110" s="148"/>
      <c r="F110" s="148" t="s">
        <v>21</v>
      </c>
      <c r="G110" s="148"/>
      <c r="H110" s="148" t="s">
        <v>21</v>
      </c>
      <c r="I110" s="148"/>
      <c r="J110" s="148" t="s">
        <v>21</v>
      </c>
      <c r="K110" s="148"/>
      <c r="L110" s="148" t="s">
        <v>21</v>
      </c>
      <c r="M110" s="148"/>
      <c r="N110" s="148" t="s">
        <v>21</v>
      </c>
      <c r="O110" s="148"/>
      <c r="P110" s="148" t="s">
        <v>21</v>
      </c>
      <c r="Q110" s="148"/>
      <c r="R110" s="148"/>
      <c r="S110" s="156"/>
      <c r="T110" s="13"/>
    </row>
    <row r="111" spans="1:20" ht="15.75" customHeight="1" x14ac:dyDescent="0.2">
      <c r="A111" s="140"/>
      <c r="B111" s="143"/>
      <c r="C111" s="143"/>
      <c r="D111" s="146"/>
      <c r="E111" s="148"/>
      <c r="F111" s="25">
        <v>0.75</v>
      </c>
      <c r="G111" s="25">
        <v>0.83333333333333337</v>
      </c>
      <c r="H111" s="21">
        <v>0.75</v>
      </c>
      <c r="I111" s="21">
        <v>0.83333333333333337</v>
      </c>
      <c r="J111" s="79">
        <v>0.75</v>
      </c>
      <c r="K111" s="25">
        <v>0.83333333333333337</v>
      </c>
      <c r="L111" s="21">
        <v>0.75</v>
      </c>
      <c r="M111" s="21">
        <v>0.83333333333333337</v>
      </c>
      <c r="N111" s="25">
        <v>0.75</v>
      </c>
      <c r="O111" s="25">
        <v>0.83333333333333337</v>
      </c>
      <c r="P111" s="21">
        <v>0.75</v>
      </c>
      <c r="Q111" s="21">
        <v>0.85416666666666663</v>
      </c>
      <c r="R111" s="25"/>
      <c r="S111" s="6"/>
      <c r="T111" s="13"/>
    </row>
    <row r="112" spans="1:20" ht="18" customHeight="1" x14ac:dyDescent="0.2">
      <c r="A112" s="140"/>
      <c r="B112" s="143"/>
      <c r="C112" s="143"/>
      <c r="D112" s="146"/>
      <c r="E112" s="148"/>
      <c r="F112" s="146">
        <f>G111-F111</f>
        <v>8.333333333333337E-2</v>
      </c>
      <c r="G112" s="146"/>
      <c r="H112" s="146">
        <f t="shared" ref="H112" si="21">I111-H111</f>
        <v>8.333333333333337E-2</v>
      </c>
      <c r="I112" s="146"/>
      <c r="J112" s="146">
        <f t="shared" ref="J112" si="22">K111-J111</f>
        <v>8.333333333333337E-2</v>
      </c>
      <c r="K112" s="146"/>
      <c r="L112" s="146">
        <f t="shared" ref="L112" si="23">M111-L111</f>
        <v>8.333333333333337E-2</v>
      </c>
      <c r="M112" s="146"/>
      <c r="N112" s="146">
        <f t="shared" ref="N112" si="24">O111-N111</f>
        <v>8.333333333333337E-2</v>
      </c>
      <c r="O112" s="146"/>
      <c r="P112" s="146">
        <f t="shared" ref="P112" si="25">Q111-P111</f>
        <v>0.10416666666666663</v>
      </c>
      <c r="Q112" s="146"/>
      <c r="R112" s="146"/>
      <c r="S112" s="153"/>
      <c r="T112" s="13"/>
    </row>
    <row r="113" spans="1:20" ht="26.25" customHeight="1" x14ac:dyDescent="0.2">
      <c r="A113" s="140"/>
      <c r="B113" s="143"/>
      <c r="C113" s="143"/>
      <c r="D113" s="146">
        <f>SUM(F116:S116)</f>
        <v>0.41666666666666652</v>
      </c>
      <c r="E113" s="148" t="s">
        <v>68</v>
      </c>
      <c r="F113" s="148" t="s">
        <v>28</v>
      </c>
      <c r="G113" s="148"/>
      <c r="H113" s="148" t="s">
        <v>28</v>
      </c>
      <c r="I113" s="148"/>
      <c r="J113" s="148" t="s">
        <v>28</v>
      </c>
      <c r="K113" s="148"/>
      <c r="L113" s="148"/>
      <c r="M113" s="148"/>
      <c r="N113" s="148" t="s">
        <v>28</v>
      </c>
      <c r="O113" s="148"/>
      <c r="P113" s="148" t="s">
        <v>28</v>
      </c>
      <c r="Q113" s="148"/>
      <c r="R113" s="148"/>
      <c r="S113" s="156"/>
      <c r="T113" s="13"/>
    </row>
    <row r="114" spans="1:20" ht="15" customHeight="1" x14ac:dyDescent="0.2">
      <c r="A114" s="140"/>
      <c r="B114" s="143"/>
      <c r="C114" s="143"/>
      <c r="D114" s="146"/>
      <c r="E114" s="148"/>
      <c r="F114" s="148" t="s">
        <v>21</v>
      </c>
      <c r="G114" s="148"/>
      <c r="H114" s="148" t="s">
        <v>21</v>
      </c>
      <c r="I114" s="148"/>
      <c r="J114" s="148" t="s">
        <v>21</v>
      </c>
      <c r="K114" s="148"/>
      <c r="L114" s="148"/>
      <c r="M114" s="148"/>
      <c r="N114" s="148" t="s">
        <v>21</v>
      </c>
      <c r="O114" s="148"/>
      <c r="P114" s="148" t="s">
        <v>21</v>
      </c>
      <c r="Q114" s="148"/>
      <c r="R114" s="148"/>
      <c r="S114" s="156"/>
      <c r="T114" s="13"/>
    </row>
    <row r="115" spans="1:20" ht="16.5" customHeight="1" x14ac:dyDescent="0.2">
      <c r="A115" s="140"/>
      <c r="B115" s="143"/>
      <c r="C115" s="143"/>
      <c r="D115" s="146"/>
      <c r="E115" s="148"/>
      <c r="F115" s="25">
        <v>0.375</v>
      </c>
      <c r="G115" s="25">
        <v>0.45833333333333331</v>
      </c>
      <c r="H115" s="25">
        <v>0.375</v>
      </c>
      <c r="I115" s="25">
        <v>0.45833333333333331</v>
      </c>
      <c r="J115" s="25">
        <v>0.375</v>
      </c>
      <c r="K115" s="25">
        <v>0.45833333333333331</v>
      </c>
      <c r="L115" s="21"/>
      <c r="M115" s="21"/>
      <c r="N115" s="25">
        <v>0.375</v>
      </c>
      <c r="O115" s="25">
        <v>0.45833333333333331</v>
      </c>
      <c r="P115" s="25">
        <v>0.58333333333333337</v>
      </c>
      <c r="Q115" s="25">
        <v>0.66666666666666663</v>
      </c>
      <c r="R115" s="25"/>
      <c r="S115" s="6"/>
      <c r="T115" s="13"/>
    </row>
    <row r="116" spans="1:20" ht="16.5" customHeight="1" x14ac:dyDescent="0.2">
      <c r="A116" s="140"/>
      <c r="B116" s="143"/>
      <c r="C116" s="143"/>
      <c r="D116" s="146"/>
      <c r="E116" s="148"/>
      <c r="F116" s="146">
        <f>G115-F115</f>
        <v>8.3333333333333315E-2</v>
      </c>
      <c r="G116" s="146"/>
      <c r="H116" s="146">
        <f>I115-H115</f>
        <v>8.3333333333333315E-2</v>
      </c>
      <c r="I116" s="146"/>
      <c r="J116" s="146">
        <f>K115-J115</f>
        <v>8.3333333333333315E-2</v>
      </c>
      <c r="K116" s="146"/>
      <c r="L116" s="146"/>
      <c r="M116" s="146"/>
      <c r="N116" s="146">
        <f>O115-N115</f>
        <v>8.3333333333333315E-2</v>
      </c>
      <c r="O116" s="146"/>
      <c r="P116" s="146">
        <f>Q115-P115</f>
        <v>8.3333333333333259E-2</v>
      </c>
      <c r="Q116" s="146"/>
      <c r="R116" s="146"/>
      <c r="S116" s="153"/>
      <c r="T116" s="13"/>
    </row>
    <row r="117" spans="1:20" ht="26.25" customHeight="1" x14ac:dyDescent="0.2">
      <c r="A117" s="140"/>
      <c r="B117" s="143"/>
      <c r="C117" s="143"/>
      <c r="D117" s="146">
        <f>SUM(F120:S120)</f>
        <v>0.41666666666666652</v>
      </c>
      <c r="E117" s="148" t="s">
        <v>69</v>
      </c>
      <c r="F117" s="148" t="s">
        <v>28</v>
      </c>
      <c r="G117" s="148"/>
      <c r="H117" s="148" t="s">
        <v>28</v>
      </c>
      <c r="I117" s="148"/>
      <c r="J117" s="148" t="s">
        <v>28</v>
      </c>
      <c r="K117" s="148"/>
      <c r="L117" s="148"/>
      <c r="M117" s="148"/>
      <c r="N117" s="148" t="s">
        <v>28</v>
      </c>
      <c r="O117" s="148"/>
      <c r="P117" s="148" t="s">
        <v>28</v>
      </c>
      <c r="Q117" s="148"/>
      <c r="R117" s="148"/>
      <c r="S117" s="156"/>
      <c r="T117" s="13"/>
    </row>
    <row r="118" spans="1:20" ht="16.5" customHeight="1" x14ac:dyDescent="0.2">
      <c r="A118" s="140"/>
      <c r="B118" s="143"/>
      <c r="C118" s="143"/>
      <c r="D118" s="146"/>
      <c r="E118" s="148"/>
      <c r="F118" s="148" t="s">
        <v>21</v>
      </c>
      <c r="G118" s="148"/>
      <c r="H118" s="148" t="s">
        <v>21</v>
      </c>
      <c r="I118" s="148"/>
      <c r="J118" s="148" t="s">
        <v>21</v>
      </c>
      <c r="K118" s="148"/>
      <c r="L118" s="148"/>
      <c r="M118" s="148"/>
      <c r="N118" s="148" t="s">
        <v>21</v>
      </c>
      <c r="O118" s="148"/>
      <c r="P118" s="148" t="s">
        <v>21</v>
      </c>
      <c r="Q118" s="148"/>
      <c r="R118" s="148"/>
      <c r="S118" s="156"/>
      <c r="T118" s="13"/>
    </row>
    <row r="119" spans="1:20" ht="16.5" customHeight="1" x14ac:dyDescent="0.2">
      <c r="A119" s="140"/>
      <c r="B119" s="143"/>
      <c r="C119" s="143"/>
      <c r="D119" s="146"/>
      <c r="E119" s="148"/>
      <c r="F119" s="25">
        <v>0.375</v>
      </c>
      <c r="G119" s="25">
        <v>0.45833333333333331</v>
      </c>
      <c r="H119" s="25">
        <v>0.375</v>
      </c>
      <c r="I119" s="25">
        <v>0.45833333333333331</v>
      </c>
      <c r="J119" s="25">
        <v>0.375</v>
      </c>
      <c r="K119" s="25">
        <v>0.45833333333333331</v>
      </c>
      <c r="L119" s="21"/>
      <c r="M119" s="21"/>
      <c r="N119" s="25">
        <v>0.375</v>
      </c>
      <c r="O119" s="25">
        <v>0.45833333333333331</v>
      </c>
      <c r="P119" s="25">
        <v>0.58333333333333337</v>
      </c>
      <c r="Q119" s="25">
        <v>0.66666666666666663</v>
      </c>
      <c r="R119" s="25"/>
      <c r="S119" s="6"/>
      <c r="T119" s="13"/>
    </row>
    <row r="120" spans="1:20" ht="16.5" customHeight="1" x14ac:dyDescent="0.2">
      <c r="A120" s="140"/>
      <c r="B120" s="143"/>
      <c r="C120" s="143"/>
      <c r="D120" s="146"/>
      <c r="E120" s="148"/>
      <c r="F120" s="146">
        <f>G119-F119</f>
        <v>8.3333333333333315E-2</v>
      </c>
      <c r="G120" s="146"/>
      <c r="H120" s="146">
        <f>I119-H119</f>
        <v>8.3333333333333315E-2</v>
      </c>
      <c r="I120" s="146"/>
      <c r="J120" s="146">
        <f>K119-J119</f>
        <v>8.3333333333333315E-2</v>
      </c>
      <c r="K120" s="146"/>
      <c r="L120" s="146"/>
      <c r="M120" s="146"/>
      <c r="N120" s="146">
        <f>O119-N119</f>
        <v>8.3333333333333315E-2</v>
      </c>
      <c r="O120" s="146"/>
      <c r="P120" s="146">
        <f>Q119-P119</f>
        <v>8.3333333333333259E-2</v>
      </c>
      <c r="Q120" s="146"/>
      <c r="R120" s="146"/>
      <c r="S120" s="153"/>
      <c r="T120" s="13"/>
    </row>
    <row r="121" spans="1:20" ht="27.75" customHeight="1" x14ac:dyDescent="0.2">
      <c r="A121" s="140"/>
      <c r="B121" s="143"/>
      <c r="C121" s="143"/>
      <c r="D121" s="146">
        <f>SUM(F124:S124)</f>
        <v>0.25000000000000011</v>
      </c>
      <c r="E121" s="148" t="s">
        <v>67</v>
      </c>
      <c r="F121" s="148"/>
      <c r="G121" s="148"/>
      <c r="H121" s="148" t="s">
        <v>28</v>
      </c>
      <c r="I121" s="148"/>
      <c r="J121" s="148"/>
      <c r="K121" s="148"/>
      <c r="L121" s="148" t="s">
        <v>28</v>
      </c>
      <c r="M121" s="148"/>
      <c r="N121" s="148"/>
      <c r="O121" s="148"/>
      <c r="P121" s="148" t="s">
        <v>28</v>
      </c>
      <c r="Q121" s="148"/>
      <c r="R121" s="148"/>
      <c r="S121" s="156"/>
      <c r="T121" s="13"/>
    </row>
    <row r="122" spans="1:20" ht="16.5" customHeight="1" x14ac:dyDescent="0.2">
      <c r="A122" s="140"/>
      <c r="B122" s="143"/>
      <c r="C122" s="143"/>
      <c r="D122" s="146"/>
      <c r="E122" s="148"/>
      <c r="F122" s="148"/>
      <c r="G122" s="148"/>
      <c r="H122" s="148" t="s">
        <v>21</v>
      </c>
      <c r="I122" s="148"/>
      <c r="J122" s="148"/>
      <c r="K122" s="148"/>
      <c r="L122" s="148" t="s">
        <v>21</v>
      </c>
      <c r="M122" s="148"/>
      <c r="N122" s="148"/>
      <c r="O122" s="148"/>
      <c r="P122" s="148" t="s">
        <v>21</v>
      </c>
      <c r="Q122" s="148"/>
      <c r="R122" s="148"/>
      <c r="S122" s="156"/>
      <c r="T122" s="13"/>
    </row>
    <row r="123" spans="1:20" ht="15.75" customHeight="1" x14ac:dyDescent="0.2">
      <c r="A123" s="140"/>
      <c r="B123" s="143"/>
      <c r="C123" s="143"/>
      <c r="D123" s="146"/>
      <c r="E123" s="148"/>
      <c r="F123" s="25"/>
      <c r="G123" s="25"/>
      <c r="H123" s="21">
        <v>0.66666666666666663</v>
      </c>
      <c r="I123" s="21">
        <v>0.75</v>
      </c>
      <c r="J123" s="25"/>
      <c r="K123" s="25"/>
      <c r="L123" s="21">
        <v>0.66666666666666663</v>
      </c>
      <c r="M123" s="21">
        <v>0.75</v>
      </c>
      <c r="N123" s="25"/>
      <c r="O123" s="25"/>
      <c r="P123" s="21">
        <v>0.66666666666666663</v>
      </c>
      <c r="Q123" s="21">
        <v>0.75</v>
      </c>
      <c r="R123" s="25"/>
      <c r="S123" s="6"/>
      <c r="T123" s="13"/>
    </row>
    <row r="124" spans="1:20" ht="18" customHeight="1" thickBot="1" x14ac:dyDescent="0.25">
      <c r="A124" s="141"/>
      <c r="B124" s="144"/>
      <c r="C124" s="144"/>
      <c r="D124" s="128"/>
      <c r="E124" s="155"/>
      <c r="F124" s="128"/>
      <c r="G124" s="128"/>
      <c r="H124" s="128">
        <f>I123-H123</f>
        <v>8.333333333333337E-2</v>
      </c>
      <c r="I124" s="128"/>
      <c r="J124" s="128"/>
      <c r="K124" s="128"/>
      <c r="L124" s="128">
        <f>M123-L123</f>
        <v>8.333333333333337E-2</v>
      </c>
      <c r="M124" s="128"/>
      <c r="N124" s="128"/>
      <c r="O124" s="128"/>
      <c r="P124" s="128">
        <f>Q123-P123</f>
        <v>8.333333333333337E-2</v>
      </c>
      <c r="Q124" s="128"/>
      <c r="R124" s="128"/>
      <c r="S124" s="129"/>
      <c r="T124" s="13"/>
    </row>
    <row r="125" spans="1:20" ht="12.75" customHeight="1" thickBot="1" x14ac:dyDescent="0.25">
      <c r="A125" s="22"/>
      <c r="B125" s="88"/>
      <c r="C125" s="88"/>
      <c r="D125" s="14"/>
      <c r="E125" s="7"/>
      <c r="F125" s="14"/>
      <c r="G125" s="14"/>
      <c r="H125" s="50"/>
      <c r="I125" s="50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3"/>
    </row>
    <row r="126" spans="1:20" ht="66.75" customHeight="1" x14ac:dyDescent="0.2">
      <c r="A126" s="184">
        <v>8</v>
      </c>
      <c r="B126" s="187" t="s">
        <v>36</v>
      </c>
      <c r="C126" s="187" t="s">
        <v>10</v>
      </c>
      <c r="D126" s="190">
        <f>SUM(F129:Q129)</f>
        <v>0.1875</v>
      </c>
      <c r="E126" s="122" t="s">
        <v>55</v>
      </c>
      <c r="F126" s="122" t="s">
        <v>178</v>
      </c>
      <c r="G126" s="122"/>
      <c r="H126" s="122"/>
      <c r="I126" s="122"/>
      <c r="J126" s="122" t="s">
        <v>178</v>
      </c>
      <c r="K126" s="122"/>
      <c r="L126" s="122"/>
      <c r="M126" s="122"/>
      <c r="N126" s="122" t="s">
        <v>178</v>
      </c>
      <c r="O126" s="122"/>
      <c r="P126" s="122"/>
      <c r="Q126" s="122"/>
      <c r="R126" s="122"/>
      <c r="S126" s="169"/>
      <c r="T126" s="47"/>
    </row>
    <row r="127" spans="1:20" ht="14.25" customHeight="1" x14ac:dyDescent="0.2">
      <c r="A127" s="185"/>
      <c r="B127" s="188"/>
      <c r="C127" s="188"/>
      <c r="D127" s="165"/>
      <c r="E127" s="124"/>
      <c r="F127" s="124" t="s">
        <v>179</v>
      </c>
      <c r="G127" s="124"/>
      <c r="H127" s="124"/>
      <c r="I127" s="124"/>
      <c r="J127" s="124" t="s">
        <v>179</v>
      </c>
      <c r="K127" s="124"/>
      <c r="L127" s="124"/>
      <c r="M127" s="124"/>
      <c r="N127" s="124" t="s">
        <v>179</v>
      </c>
      <c r="O127" s="124"/>
      <c r="P127" s="124"/>
      <c r="Q127" s="124"/>
      <c r="R127" s="124"/>
      <c r="S127" s="158"/>
      <c r="T127" s="47"/>
    </row>
    <row r="128" spans="1:20" ht="15" customHeight="1" x14ac:dyDescent="0.2">
      <c r="A128" s="185"/>
      <c r="B128" s="188"/>
      <c r="C128" s="188"/>
      <c r="D128" s="165"/>
      <c r="E128" s="124"/>
      <c r="F128" s="114">
        <v>0.60416666666666663</v>
      </c>
      <c r="G128" s="114">
        <v>0.66666666666666663</v>
      </c>
      <c r="H128" s="114"/>
      <c r="I128" s="114"/>
      <c r="J128" s="114">
        <v>0.60416666666666663</v>
      </c>
      <c r="K128" s="114">
        <v>0.66666666666666663</v>
      </c>
      <c r="L128" s="114"/>
      <c r="M128" s="114"/>
      <c r="N128" s="114">
        <v>0.60416666666666663</v>
      </c>
      <c r="O128" s="114">
        <v>0.66666666666666663</v>
      </c>
      <c r="P128" s="114"/>
      <c r="Q128" s="114"/>
      <c r="R128" s="114"/>
      <c r="S128" s="115"/>
      <c r="T128" s="13"/>
    </row>
    <row r="129" spans="1:32" ht="21.75" customHeight="1" thickBot="1" x14ac:dyDescent="0.25">
      <c r="A129" s="185"/>
      <c r="B129" s="188"/>
      <c r="C129" s="188"/>
      <c r="D129" s="165"/>
      <c r="E129" s="124"/>
      <c r="F129" s="165">
        <f>G128-F128</f>
        <v>6.25E-2</v>
      </c>
      <c r="G129" s="165"/>
      <c r="H129" s="165"/>
      <c r="I129" s="165"/>
      <c r="J129" s="165">
        <f>K128-J128</f>
        <v>6.25E-2</v>
      </c>
      <c r="K129" s="165"/>
      <c r="L129" s="165"/>
      <c r="M129" s="165"/>
      <c r="N129" s="165">
        <f>O128-N128</f>
        <v>6.25E-2</v>
      </c>
      <c r="O129" s="165"/>
      <c r="P129" s="165"/>
      <c r="Q129" s="165"/>
      <c r="R129" s="165"/>
      <c r="S129" s="166"/>
      <c r="T129" s="13"/>
    </row>
    <row r="130" spans="1:32" ht="82.5" customHeight="1" x14ac:dyDescent="0.2">
      <c r="A130" s="185"/>
      <c r="B130" s="188"/>
      <c r="C130" s="188"/>
      <c r="D130" s="165">
        <f>SUM(F133:S133)</f>
        <v>0.25</v>
      </c>
      <c r="E130" s="124" t="s">
        <v>56</v>
      </c>
      <c r="F130" s="122" t="s">
        <v>178</v>
      </c>
      <c r="G130" s="122"/>
      <c r="H130" s="124"/>
      <c r="I130" s="124"/>
      <c r="J130" s="122" t="s">
        <v>178</v>
      </c>
      <c r="K130" s="122"/>
      <c r="L130" s="124"/>
      <c r="M130" s="124"/>
      <c r="N130" s="122" t="s">
        <v>178</v>
      </c>
      <c r="O130" s="122"/>
      <c r="P130" s="122" t="s">
        <v>178</v>
      </c>
      <c r="Q130" s="122"/>
      <c r="R130" s="124"/>
      <c r="S130" s="158"/>
      <c r="T130" s="47"/>
    </row>
    <row r="131" spans="1:32" ht="16.5" customHeight="1" x14ac:dyDescent="0.2">
      <c r="A131" s="185"/>
      <c r="B131" s="188"/>
      <c r="C131" s="188"/>
      <c r="D131" s="165"/>
      <c r="E131" s="124"/>
      <c r="F131" s="124" t="s">
        <v>179</v>
      </c>
      <c r="G131" s="124"/>
      <c r="H131" s="124"/>
      <c r="I131" s="124"/>
      <c r="J131" s="124" t="s">
        <v>179</v>
      </c>
      <c r="K131" s="124"/>
      <c r="L131" s="124"/>
      <c r="M131" s="124"/>
      <c r="N131" s="124" t="s">
        <v>179</v>
      </c>
      <c r="O131" s="124"/>
      <c r="P131" s="124" t="s">
        <v>179</v>
      </c>
      <c r="Q131" s="124"/>
      <c r="R131" s="124"/>
      <c r="S131" s="158"/>
      <c r="T131" s="13"/>
    </row>
    <row r="132" spans="1:32" ht="15" customHeight="1" x14ac:dyDescent="0.2">
      <c r="A132" s="185"/>
      <c r="B132" s="188"/>
      <c r="C132" s="188"/>
      <c r="D132" s="165"/>
      <c r="E132" s="124"/>
      <c r="F132" s="114">
        <v>0.66666666666666663</v>
      </c>
      <c r="G132" s="114">
        <v>0.72916666666666663</v>
      </c>
      <c r="H132" s="114"/>
      <c r="I132" s="114"/>
      <c r="J132" s="114">
        <v>0.66666666666666663</v>
      </c>
      <c r="K132" s="114">
        <v>0.72916666666666663</v>
      </c>
      <c r="L132" s="114"/>
      <c r="M132" s="114"/>
      <c r="N132" s="114">
        <v>0.66666666666666663</v>
      </c>
      <c r="O132" s="114">
        <v>0.72916666666666663</v>
      </c>
      <c r="P132" s="114">
        <v>0.66666666666666663</v>
      </c>
      <c r="Q132" s="114">
        <v>0.72916666666666663</v>
      </c>
      <c r="R132" s="114"/>
      <c r="S132" s="115"/>
      <c r="T132" s="13"/>
    </row>
    <row r="133" spans="1:32" ht="17.25" customHeight="1" thickBot="1" x14ac:dyDescent="0.25">
      <c r="A133" s="185"/>
      <c r="B133" s="188"/>
      <c r="C133" s="188"/>
      <c r="D133" s="165"/>
      <c r="E133" s="124"/>
      <c r="F133" s="165">
        <f>G132-F132</f>
        <v>6.25E-2</v>
      </c>
      <c r="G133" s="165"/>
      <c r="H133" s="165"/>
      <c r="I133" s="165"/>
      <c r="J133" s="165">
        <f>K132-J132</f>
        <v>6.25E-2</v>
      </c>
      <c r="K133" s="165"/>
      <c r="L133" s="165"/>
      <c r="M133" s="165"/>
      <c r="N133" s="165">
        <f>O132-N132</f>
        <v>6.25E-2</v>
      </c>
      <c r="O133" s="165"/>
      <c r="P133" s="165">
        <f>Q132-P132</f>
        <v>6.25E-2</v>
      </c>
      <c r="Q133" s="165"/>
      <c r="R133" s="165"/>
      <c r="S133" s="166"/>
      <c r="T133" s="13"/>
    </row>
    <row r="134" spans="1:32" ht="72.75" customHeight="1" x14ac:dyDescent="0.2">
      <c r="A134" s="185"/>
      <c r="B134" s="188"/>
      <c r="C134" s="188"/>
      <c r="D134" s="165">
        <f>SUM(F137:S137)</f>
        <v>0.25000000000000011</v>
      </c>
      <c r="E134" s="124" t="s">
        <v>57</v>
      </c>
      <c r="F134" s="122" t="s">
        <v>178</v>
      </c>
      <c r="G134" s="122"/>
      <c r="H134" s="124"/>
      <c r="I134" s="124"/>
      <c r="J134" s="122" t="s">
        <v>178</v>
      </c>
      <c r="K134" s="122"/>
      <c r="L134" s="124"/>
      <c r="M134" s="124"/>
      <c r="N134" s="122" t="s">
        <v>178</v>
      </c>
      <c r="O134" s="122"/>
      <c r="P134" s="124"/>
      <c r="Q134" s="124"/>
      <c r="R134" s="124"/>
      <c r="S134" s="158"/>
      <c r="T134" s="47"/>
    </row>
    <row r="135" spans="1:32" ht="16.5" customHeight="1" x14ac:dyDescent="0.2">
      <c r="A135" s="185"/>
      <c r="B135" s="188"/>
      <c r="C135" s="188"/>
      <c r="D135" s="165"/>
      <c r="E135" s="124"/>
      <c r="F135" s="124" t="s">
        <v>179</v>
      </c>
      <c r="G135" s="124"/>
      <c r="H135" s="124"/>
      <c r="I135" s="124"/>
      <c r="J135" s="124" t="s">
        <v>179</v>
      </c>
      <c r="K135" s="124"/>
      <c r="L135" s="124"/>
      <c r="M135" s="124"/>
      <c r="N135" s="124" t="s">
        <v>179</v>
      </c>
      <c r="O135" s="124"/>
      <c r="P135" s="124"/>
      <c r="Q135" s="124"/>
      <c r="R135" s="124"/>
      <c r="S135" s="158"/>
      <c r="T135" s="47"/>
    </row>
    <row r="136" spans="1:32" ht="14.25" customHeight="1" x14ac:dyDescent="0.2">
      <c r="A136" s="185"/>
      <c r="B136" s="188"/>
      <c r="C136" s="188"/>
      <c r="D136" s="165"/>
      <c r="E136" s="124"/>
      <c r="F136" s="114">
        <v>0.72916666666666663</v>
      </c>
      <c r="G136" s="114">
        <v>0.8125</v>
      </c>
      <c r="H136" s="114"/>
      <c r="I136" s="114"/>
      <c r="J136" s="114">
        <v>0.72916666666666663</v>
      </c>
      <c r="K136" s="114">
        <v>0.8125</v>
      </c>
      <c r="L136" s="114"/>
      <c r="M136" s="114"/>
      <c r="N136" s="114">
        <v>0.72916666666666663</v>
      </c>
      <c r="O136" s="114">
        <v>0.8125</v>
      </c>
      <c r="P136" s="114"/>
      <c r="Q136" s="114"/>
      <c r="R136" s="114"/>
      <c r="S136" s="115"/>
      <c r="T136" s="47"/>
    </row>
    <row r="137" spans="1:32" ht="16.5" customHeight="1" thickBot="1" x14ac:dyDescent="0.25">
      <c r="A137" s="185"/>
      <c r="B137" s="188"/>
      <c r="C137" s="188"/>
      <c r="D137" s="165"/>
      <c r="E137" s="124"/>
      <c r="F137" s="165">
        <f>G136-F136</f>
        <v>8.333333333333337E-2</v>
      </c>
      <c r="G137" s="165"/>
      <c r="H137" s="165"/>
      <c r="I137" s="165"/>
      <c r="J137" s="165">
        <f>K136-J136</f>
        <v>8.333333333333337E-2</v>
      </c>
      <c r="K137" s="165"/>
      <c r="L137" s="165"/>
      <c r="M137" s="165"/>
      <c r="N137" s="165">
        <f>O136-N136</f>
        <v>8.333333333333337E-2</v>
      </c>
      <c r="O137" s="165"/>
      <c r="P137" s="165"/>
      <c r="Q137" s="165"/>
      <c r="R137" s="165"/>
      <c r="S137" s="166"/>
      <c r="T137" s="47"/>
    </row>
    <row r="138" spans="1:32" ht="67.5" customHeight="1" x14ac:dyDescent="0.2">
      <c r="A138" s="185"/>
      <c r="B138" s="188"/>
      <c r="C138" s="188"/>
      <c r="D138" s="165">
        <f>SUM(F141:S141)</f>
        <v>0.41666666666666657</v>
      </c>
      <c r="E138" s="124" t="s">
        <v>58</v>
      </c>
      <c r="F138" s="122" t="s">
        <v>178</v>
      </c>
      <c r="G138" s="122"/>
      <c r="H138" s="122" t="s">
        <v>178</v>
      </c>
      <c r="I138" s="122"/>
      <c r="J138" s="122" t="s">
        <v>178</v>
      </c>
      <c r="K138" s="122"/>
      <c r="L138" s="124"/>
      <c r="M138" s="124"/>
      <c r="N138" s="122" t="s">
        <v>178</v>
      </c>
      <c r="O138" s="122"/>
      <c r="P138" s="122" t="s">
        <v>178</v>
      </c>
      <c r="Q138" s="122"/>
      <c r="R138" s="124"/>
      <c r="S138" s="158"/>
      <c r="T138" s="47"/>
    </row>
    <row r="139" spans="1:32" ht="16.5" customHeight="1" x14ac:dyDescent="0.2">
      <c r="A139" s="185"/>
      <c r="B139" s="188"/>
      <c r="C139" s="188"/>
      <c r="D139" s="165"/>
      <c r="E139" s="124"/>
      <c r="F139" s="124" t="s">
        <v>179</v>
      </c>
      <c r="G139" s="124"/>
      <c r="H139" s="124" t="s">
        <v>179</v>
      </c>
      <c r="I139" s="124"/>
      <c r="J139" s="124" t="s">
        <v>179</v>
      </c>
      <c r="K139" s="124"/>
      <c r="L139" s="124"/>
      <c r="M139" s="124"/>
      <c r="N139" s="124" t="s">
        <v>179</v>
      </c>
      <c r="O139" s="124"/>
      <c r="P139" s="124" t="s">
        <v>179</v>
      </c>
      <c r="Q139" s="124"/>
      <c r="R139" s="124"/>
      <c r="S139" s="158"/>
      <c r="T139" s="47"/>
    </row>
    <row r="140" spans="1:32" ht="16.5" customHeight="1" x14ac:dyDescent="0.2">
      <c r="A140" s="185"/>
      <c r="B140" s="188"/>
      <c r="C140" s="188"/>
      <c r="D140" s="165"/>
      <c r="E140" s="124"/>
      <c r="F140" s="114">
        <v>0.375</v>
      </c>
      <c r="G140" s="114">
        <v>0.45833333333333331</v>
      </c>
      <c r="H140" s="114">
        <v>0.375</v>
      </c>
      <c r="I140" s="114">
        <v>0.45833333333333331</v>
      </c>
      <c r="J140" s="114">
        <v>0.375</v>
      </c>
      <c r="K140" s="114">
        <v>0.45833333333333331</v>
      </c>
      <c r="L140" s="114"/>
      <c r="M140" s="114"/>
      <c r="N140" s="114">
        <v>0.375</v>
      </c>
      <c r="O140" s="114">
        <v>0.45833333333333331</v>
      </c>
      <c r="P140" s="114">
        <v>0.375</v>
      </c>
      <c r="Q140" s="114">
        <v>0.45833333333333331</v>
      </c>
      <c r="R140" s="114"/>
      <c r="S140" s="115"/>
      <c r="T140" s="47"/>
    </row>
    <row r="141" spans="1:32" s="3" customFormat="1" ht="16.5" customHeight="1" thickBot="1" x14ac:dyDescent="0.25">
      <c r="A141" s="186"/>
      <c r="B141" s="189"/>
      <c r="C141" s="189"/>
      <c r="D141" s="167"/>
      <c r="E141" s="170"/>
      <c r="F141" s="167">
        <f>G140-F140</f>
        <v>8.3333333333333315E-2</v>
      </c>
      <c r="G141" s="167"/>
      <c r="H141" s="167">
        <f>I140-H140</f>
        <v>8.3333333333333315E-2</v>
      </c>
      <c r="I141" s="167"/>
      <c r="J141" s="167">
        <f>K140-J140</f>
        <v>8.3333333333333315E-2</v>
      </c>
      <c r="K141" s="167"/>
      <c r="L141" s="167"/>
      <c r="M141" s="167"/>
      <c r="N141" s="167">
        <f>O140-N140</f>
        <v>8.3333333333333315E-2</v>
      </c>
      <c r="O141" s="167"/>
      <c r="P141" s="167">
        <f>Q140-P140</f>
        <v>8.3333333333333315E-2</v>
      </c>
      <c r="Q141" s="167"/>
      <c r="R141" s="167"/>
      <c r="S141" s="168"/>
      <c r="T141" s="47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">
      <c r="A142" s="13"/>
      <c r="B142" s="89"/>
      <c r="C142" s="101"/>
      <c r="D142" s="18" t="s">
        <v>11</v>
      </c>
      <c r="E142" s="18"/>
      <c r="F142" s="13"/>
      <c r="G142" s="13"/>
      <c r="H142" s="13"/>
      <c r="I142" s="13"/>
      <c r="J142" s="13"/>
      <c r="K142" s="13"/>
      <c r="L142" s="13"/>
      <c r="M142" s="13"/>
      <c r="N142" s="47"/>
      <c r="O142" s="47"/>
      <c r="P142" s="47"/>
      <c r="Q142" s="47"/>
      <c r="R142" s="47"/>
      <c r="S142" s="47"/>
      <c r="T142" s="13"/>
    </row>
    <row r="143" spans="1:32" ht="11.25" customHeight="1" thickBot="1" x14ac:dyDescent="0.25">
      <c r="A143" s="15"/>
      <c r="B143" s="86"/>
      <c r="C143" s="99"/>
      <c r="D143" s="14"/>
      <c r="E143" s="7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3"/>
    </row>
    <row r="144" spans="1:32" ht="63" customHeight="1" x14ac:dyDescent="0.2">
      <c r="A144" s="139">
        <v>9</v>
      </c>
      <c r="B144" s="142" t="s">
        <v>14</v>
      </c>
      <c r="C144" s="142" t="s">
        <v>10</v>
      </c>
      <c r="D144" s="145">
        <f>SUM(F147:S147)</f>
        <v>0.24999999999999986</v>
      </c>
      <c r="E144" s="147" t="s">
        <v>63</v>
      </c>
      <c r="F144" s="149" t="s">
        <v>62</v>
      </c>
      <c r="G144" s="149"/>
      <c r="H144" s="172"/>
      <c r="I144" s="172"/>
      <c r="J144" s="149" t="s">
        <v>62</v>
      </c>
      <c r="K144" s="149"/>
      <c r="L144" s="149" t="s">
        <v>62</v>
      </c>
      <c r="M144" s="149"/>
      <c r="N144" s="149" t="s">
        <v>62</v>
      </c>
      <c r="O144" s="149"/>
      <c r="P144" s="172"/>
      <c r="Q144" s="172"/>
      <c r="R144" s="147"/>
      <c r="S144" s="159"/>
      <c r="T144" s="13"/>
    </row>
    <row r="145" spans="1:20" ht="15" customHeight="1" x14ac:dyDescent="0.2">
      <c r="A145" s="140"/>
      <c r="B145" s="143"/>
      <c r="C145" s="143"/>
      <c r="D145" s="146"/>
      <c r="E145" s="148"/>
      <c r="F145" s="127" t="s">
        <v>61</v>
      </c>
      <c r="G145" s="127"/>
      <c r="H145" s="127"/>
      <c r="I145" s="127"/>
      <c r="J145" s="127" t="s">
        <v>61</v>
      </c>
      <c r="K145" s="127"/>
      <c r="L145" s="127" t="s">
        <v>61</v>
      </c>
      <c r="M145" s="127"/>
      <c r="N145" s="127" t="s">
        <v>61</v>
      </c>
      <c r="O145" s="127"/>
      <c r="P145" s="127"/>
      <c r="Q145" s="127"/>
      <c r="R145" s="148"/>
      <c r="S145" s="156"/>
      <c r="T145" s="13"/>
    </row>
    <row r="146" spans="1:20" ht="15" customHeight="1" x14ac:dyDescent="0.2">
      <c r="A146" s="140"/>
      <c r="B146" s="143"/>
      <c r="C146" s="143"/>
      <c r="D146" s="146"/>
      <c r="E146" s="148"/>
      <c r="F146" s="17">
        <v>0.625</v>
      </c>
      <c r="G146" s="17">
        <v>0.68055555555555547</v>
      </c>
      <c r="H146" s="17"/>
      <c r="I146" s="17"/>
      <c r="J146" s="17">
        <v>0.625</v>
      </c>
      <c r="K146" s="17">
        <v>0.68055555555555547</v>
      </c>
      <c r="L146" s="17">
        <v>0.625</v>
      </c>
      <c r="M146" s="17">
        <v>0.68055555555555547</v>
      </c>
      <c r="N146" s="17">
        <v>0.625</v>
      </c>
      <c r="O146" s="17">
        <v>0.70833333333333337</v>
      </c>
      <c r="P146" s="24"/>
      <c r="Q146" s="24"/>
      <c r="R146" s="25"/>
      <c r="S146" s="6"/>
      <c r="T146" s="13"/>
    </row>
    <row r="147" spans="1:20" ht="14.25" customHeight="1" x14ac:dyDescent="0.2">
      <c r="A147" s="140"/>
      <c r="B147" s="143"/>
      <c r="C147" s="143"/>
      <c r="D147" s="146"/>
      <c r="E147" s="148"/>
      <c r="F147" s="162">
        <f>G146-F146</f>
        <v>5.5555555555555469E-2</v>
      </c>
      <c r="G147" s="163"/>
      <c r="H147" s="162"/>
      <c r="I147" s="163"/>
      <c r="J147" s="162">
        <f>K146-J146</f>
        <v>5.5555555555555469E-2</v>
      </c>
      <c r="K147" s="163"/>
      <c r="L147" s="162">
        <v>5.5555555555555552E-2</v>
      </c>
      <c r="M147" s="163"/>
      <c r="N147" s="162">
        <f>O146-N146</f>
        <v>8.333333333333337E-2</v>
      </c>
      <c r="O147" s="162"/>
      <c r="P147" s="146"/>
      <c r="Q147" s="146"/>
      <c r="R147" s="146"/>
      <c r="S147" s="153"/>
      <c r="T147" s="13"/>
    </row>
    <row r="148" spans="1:20" ht="56.25" customHeight="1" x14ac:dyDescent="0.2">
      <c r="A148" s="140"/>
      <c r="B148" s="143"/>
      <c r="C148" s="143"/>
      <c r="D148" s="146">
        <f>SUM(F151:S151)</f>
        <v>0.41666666666666646</v>
      </c>
      <c r="E148" s="148" t="s">
        <v>64</v>
      </c>
      <c r="F148" s="127" t="s">
        <v>62</v>
      </c>
      <c r="G148" s="127"/>
      <c r="H148" s="127" t="s">
        <v>62</v>
      </c>
      <c r="I148" s="127"/>
      <c r="J148" s="127" t="s">
        <v>62</v>
      </c>
      <c r="K148" s="127"/>
      <c r="L148" s="127" t="s">
        <v>62</v>
      </c>
      <c r="M148" s="127"/>
      <c r="N148" s="127" t="s">
        <v>62</v>
      </c>
      <c r="O148" s="127"/>
      <c r="P148" s="127" t="s">
        <v>62</v>
      </c>
      <c r="Q148" s="127"/>
      <c r="R148" s="161"/>
      <c r="S148" s="171"/>
      <c r="T148" s="13"/>
    </row>
    <row r="149" spans="1:20" ht="15" customHeight="1" x14ac:dyDescent="0.2">
      <c r="A149" s="140"/>
      <c r="B149" s="143"/>
      <c r="C149" s="143"/>
      <c r="D149" s="146"/>
      <c r="E149" s="148"/>
      <c r="F149" s="127" t="s">
        <v>61</v>
      </c>
      <c r="G149" s="127"/>
      <c r="H149" s="127" t="s">
        <v>61</v>
      </c>
      <c r="I149" s="127"/>
      <c r="J149" s="127" t="s">
        <v>61</v>
      </c>
      <c r="K149" s="127"/>
      <c r="L149" s="127" t="s">
        <v>61</v>
      </c>
      <c r="M149" s="127"/>
      <c r="N149" s="127" t="s">
        <v>61</v>
      </c>
      <c r="O149" s="127"/>
      <c r="P149" s="127" t="s">
        <v>61</v>
      </c>
      <c r="Q149" s="127"/>
      <c r="R149" s="148"/>
      <c r="S149" s="156"/>
      <c r="T149" s="13"/>
    </row>
    <row r="150" spans="1:20" ht="15.75" customHeight="1" x14ac:dyDescent="0.2">
      <c r="A150" s="140"/>
      <c r="B150" s="143"/>
      <c r="C150" s="143"/>
      <c r="D150" s="146"/>
      <c r="E150" s="148"/>
      <c r="F150" s="17">
        <v>0.6875</v>
      </c>
      <c r="G150" s="17">
        <v>0.74305555555555547</v>
      </c>
      <c r="H150" s="17">
        <v>0.6875</v>
      </c>
      <c r="I150" s="17">
        <v>0.74305555555555547</v>
      </c>
      <c r="J150" s="17">
        <v>0.6875</v>
      </c>
      <c r="K150" s="17">
        <v>0.74305555555555547</v>
      </c>
      <c r="L150" s="17">
        <v>0.6875</v>
      </c>
      <c r="M150" s="17">
        <v>0.74305555555555547</v>
      </c>
      <c r="N150" s="17">
        <v>0.71527777777777779</v>
      </c>
      <c r="O150" s="17">
        <v>0.77083333333333337</v>
      </c>
      <c r="P150" s="17">
        <v>0.625</v>
      </c>
      <c r="Q150" s="17">
        <v>0.76388888888888884</v>
      </c>
      <c r="R150" s="25"/>
      <c r="S150" s="6"/>
      <c r="T150" s="13"/>
    </row>
    <row r="151" spans="1:20" ht="16.5" customHeight="1" x14ac:dyDescent="0.2">
      <c r="A151" s="140"/>
      <c r="B151" s="143"/>
      <c r="C151" s="143"/>
      <c r="D151" s="146"/>
      <c r="E151" s="148"/>
      <c r="F151" s="162">
        <f>G150-F150</f>
        <v>5.5555555555555469E-2</v>
      </c>
      <c r="G151" s="163"/>
      <c r="H151" s="162">
        <v>5.5555555555555552E-2</v>
      </c>
      <c r="I151" s="163"/>
      <c r="J151" s="162">
        <f>K150-J150</f>
        <v>5.5555555555555469E-2</v>
      </c>
      <c r="K151" s="163"/>
      <c r="L151" s="162">
        <v>5.5555555555555552E-2</v>
      </c>
      <c r="M151" s="163"/>
      <c r="N151" s="162">
        <f>O150-N150</f>
        <v>5.555555555555558E-2</v>
      </c>
      <c r="O151" s="162"/>
      <c r="P151" s="162">
        <f>Q150-P150</f>
        <v>0.13888888888888884</v>
      </c>
      <c r="Q151" s="163"/>
      <c r="R151" s="146"/>
      <c r="S151" s="153"/>
      <c r="T151" s="13"/>
    </row>
    <row r="152" spans="1:20" ht="51" customHeight="1" x14ac:dyDescent="0.2">
      <c r="A152" s="140"/>
      <c r="B152" s="143"/>
      <c r="C152" s="143"/>
      <c r="D152" s="146">
        <f>SUM(F155:S155)</f>
        <v>0.41666666666666646</v>
      </c>
      <c r="E152" s="148" t="s">
        <v>65</v>
      </c>
      <c r="F152" s="127" t="s">
        <v>62</v>
      </c>
      <c r="G152" s="127"/>
      <c r="H152" s="127" t="s">
        <v>62</v>
      </c>
      <c r="I152" s="127"/>
      <c r="J152" s="127" t="s">
        <v>62</v>
      </c>
      <c r="K152" s="127"/>
      <c r="L152" s="127" t="s">
        <v>62</v>
      </c>
      <c r="M152" s="127"/>
      <c r="N152" s="127" t="s">
        <v>62</v>
      </c>
      <c r="O152" s="127"/>
      <c r="P152" s="127" t="s">
        <v>62</v>
      </c>
      <c r="Q152" s="127"/>
      <c r="R152" s="161"/>
      <c r="S152" s="171"/>
      <c r="T152" s="13"/>
    </row>
    <row r="153" spans="1:20" ht="13.5" customHeight="1" x14ac:dyDescent="0.2">
      <c r="A153" s="140"/>
      <c r="B153" s="143"/>
      <c r="C153" s="143"/>
      <c r="D153" s="146"/>
      <c r="E153" s="148"/>
      <c r="F153" s="127" t="s">
        <v>61</v>
      </c>
      <c r="G153" s="127"/>
      <c r="H153" s="127" t="s">
        <v>61</v>
      </c>
      <c r="I153" s="127"/>
      <c r="J153" s="127" t="s">
        <v>61</v>
      </c>
      <c r="K153" s="127"/>
      <c r="L153" s="127" t="s">
        <v>61</v>
      </c>
      <c r="M153" s="127"/>
      <c r="N153" s="127" t="s">
        <v>61</v>
      </c>
      <c r="O153" s="127"/>
      <c r="P153" s="127" t="s">
        <v>61</v>
      </c>
      <c r="Q153" s="127"/>
      <c r="R153" s="148"/>
      <c r="S153" s="156"/>
      <c r="T153" s="13"/>
    </row>
    <row r="154" spans="1:20" ht="15.75" customHeight="1" x14ac:dyDescent="0.2">
      <c r="A154" s="140"/>
      <c r="B154" s="143"/>
      <c r="C154" s="143"/>
      <c r="D154" s="146"/>
      <c r="E154" s="148"/>
      <c r="F154" s="17">
        <v>0.6875</v>
      </c>
      <c r="G154" s="17">
        <v>0.74305555555555547</v>
      </c>
      <c r="H154" s="17">
        <v>0.6875</v>
      </c>
      <c r="I154" s="17">
        <v>0.74305555555555547</v>
      </c>
      <c r="J154" s="17">
        <v>0.6875</v>
      </c>
      <c r="K154" s="17">
        <v>0.74305555555555547</v>
      </c>
      <c r="L154" s="17">
        <v>0.6875</v>
      </c>
      <c r="M154" s="17">
        <v>0.74305555555555547</v>
      </c>
      <c r="N154" s="17">
        <v>0.71527777777777779</v>
      </c>
      <c r="O154" s="17">
        <v>0.77083333333333337</v>
      </c>
      <c r="P154" s="17">
        <v>0.625</v>
      </c>
      <c r="Q154" s="17">
        <v>0.76388888888888884</v>
      </c>
      <c r="R154" s="9"/>
      <c r="S154" s="51"/>
      <c r="T154" s="13"/>
    </row>
    <row r="155" spans="1:20" ht="15" customHeight="1" x14ac:dyDescent="0.2">
      <c r="A155" s="140"/>
      <c r="B155" s="143"/>
      <c r="C155" s="143"/>
      <c r="D155" s="146"/>
      <c r="E155" s="148"/>
      <c r="F155" s="162">
        <f>G154-F154</f>
        <v>5.5555555555555469E-2</v>
      </c>
      <c r="G155" s="163"/>
      <c r="H155" s="162">
        <v>5.5555555555555552E-2</v>
      </c>
      <c r="I155" s="163"/>
      <c r="J155" s="162">
        <f>K154-J154</f>
        <v>5.5555555555555469E-2</v>
      </c>
      <c r="K155" s="163"/>
      <c r="L155" s="162">
        <v>5.5555555555555552E-2</v>
      </c>
      <c r="M155" s="163"/>
      <c r="N155" s="162">
        <f>O154-N154</f>
        <v>5.555555555555558E-2</v>
      </c>
      <c r="O155" s="162"/>
      <c r="P155" s="162">
        <f>Q154-P154</f>
        <v>0.13888888888888884</v>
      </c>
      <c r="Q155" s="163"/>
      <c r="R155" s="146"/>
      <c r="S155" s="153"/>
      <c r="T155" s="13"/>
    </row>
    <row r="156" spans="1:20" ht="51.75" customHeight="1" x14ac:dyDescent="0.2">
      <c r="A156" s="140"/>
      <c r="B156" s="143"/>
      <c r="C156" s="143"/>
      <c r="D156" s="146">
        <f>SUM(F159:Q159)</f>
        <v>0.41666666666666663</v>
      </c>
      <c r="E156" s="146" t="s">
        <v>66</v>
      </c>
      <c r="F156" s="127" t="s">
        <v>62</v>
      </c>
      <c r="G156" s="127"/>
      <c r="H156" s="127" t="s">
        <v>62</v>
      </c>
      <c r="I156" s="127"/>
      <c r="J156" s="127" t="s">
        <v>62</v>
      </c>
      <c r="K156" s="127"/>
      <c r="L156" s="127" t="s">
        <v>62</v>
      </c>
      <c r="M156" s="127"/>
      <c r="N156" s="127" t="s">
        <v>62</v>
      </c>
      <c r="O156" s="127"/>
      <c r="P156" s="127" t="s">
        <v>62</v>
      </c>
      <c r="Q156" s="127"/>
      <c r="R156" s="161"/>
      <c r="S156" s="171"/>
      <c r="T156" s="13"/>
    </row>
    <row r="157" spans="1:20" ht="15.75" customHeight="1" x14ac:dyDescent="0.2">
      <c r="A157" s="140"/>
      <c r="B157" s="143"/>
      <c r="C157" s="143"/>
      <c r="D157" s="146"/>
      <c r="E157" s="146"/>
      <c r="F157" s="127" t="s">
        <v>61</v>
      </c>
      <c r="G157" s="127"/>
      <c r="H157" s="127" t="s">
        <v>61</v>
      </c>
      <c r="I157" s="127"/>
      <c r="J157" s="127" t="s">
        <v>61</v>
      </c>
      <c r="K157" s="127"/>
      <c r="L157" s="127" t="s">
        <v>61</v>
      </c>
      <c r="M157" s="127"/>
      <c r="N157" s="127" t="s">
        <v>61</v>
      </c>
      <c r="O157" s="127"/>
      <c r="P157" s="127" t="s">
        <v>61</v>
      </c>
      <c r="Q157" s="127"/>
      <c r="R157" s="161"/>
      <c r="S157" s="171"/>
      <c r="T157" s="13"/>
    </row>
    <row r="158" spans="1:20" ht="15.75" customHeight="1" x14ac:dyDescent="0.2">
      <c r="A158" s="140"/>
      <c r="B158" s="143"/>
      <c r="C158" s="143"/>
      <c r="D158" s="146"/>
      <c r="E158" s="146"/>
      <c r="F158" s="17">
        <v>0.75</v>
      </c>
      <c r="G158" s="17">
        <v>0.8125</v>
      </c>
      <c r="H158" s="17">
        <v>0.75</v>
      </c>
      <c r="I158" s="17">
        <v>0.8125</v>
      </c>
      <c r="J158" s="17">
        <v>0.75</v>
      </c>
      <c r="K158" s="17">
        <v>0.8125</v>
      </c>
      <c r="L158" s="17">
        <v>0.75</v>
      </c>
      <c r="M158" s="17">
        <v>0.8125</v>
      </c>
      <c r="N158" s="17">
        <v>0.75</v>
      </c>
      <c r="O158" s="17">
        <v>0.8125</v>
      </c>
      <c r="P158" s="17">
        <v>0.625</v>
      </c>
      <c r="Q158" s="17">
        <v>0.72916666666666663</v>
      </c>
      <c r="R158" s="25"/>
      <c r="S158" s="6"/>
      <c r="T158" s="13"/>
    </row>
    <row r="159" spans="1:20" ht="17.25" customHeight="1" thickBot="1" x14ac:dyDescent="0.25">
      <c r="A159" s="141"/>
      <c r="B159" s="144"/>
      <c r="C159" s="144"/>
      <c r="D159" s="128"/>
      <c r="E159" s="128"/>
      <c r="F159" s="173">
        <f>G158-F158</f>
        <v>6.25E-2</v>
      </c>
      <c r="G159" s="174"/>
      <c r="H159" s="173">
        <v>6.25E-2</v>
      </c>
      <c r="I159" s="174"/>
      <c r="J159" s="173">
        <f>K158-J158</f>
        <v>6.25E-2</v>
      </c>
      <c r="K159" s="174"/>
      <c r="L159" s="173">
        <v>6.25E-2</v>
      </c>
      <c r="M159" s="174"/>
      <c r="N159" s="173">
        <f>O158-N158</f>
        <v>6.25E-2</v>
      </c>
      <c r="O159" s="173"/>
      <c r="P159" s="173">
        <f>Q158-P158</f>
        <v>0.10416666666666663</v>
      </c>
      <c r="Q159" s="174"/>
      <c r="R159" s="128"/>
      <c r="S159" s="129"/>
      <c r="T159" s="13"/>
    </row>
    <row r="160" spans="1:20" ht="11.25" customHeight="1" thickBot="1" x14ac:dyDescent="0.25">
      <c r="A160" s="19"/>
      <c r="B160" s="90"/>
      <c r="C160" s="90"/>
      <c r="D160" s="14"/>
      <c r="E160" s="14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4"/>
      <c r="S160" s="14"/>
      <c r="T160" s="13"/>
    </row>
    <row r="161" spans="1:20" ht="48.75" customHeight="1" x14ac:dyDescent="0.2">
      <c r="A161" s="139">
        <v>10</v>
      </c>
      <c r="B161" s="142" t="s">
        <v>35</v>
      </c>
      <c r="C161" s="142" t="s">
        <v>10</v>
      </c>
      <c r="D161" s="145">
        <f>SUM(F164:S164)</f>
        <v>0.25000000000000011</v>
      </c>
      <c r="E161" s="147" t="s">
        <v>74</v>
      </c>
      <c r="F161" s="149" t="s">
        <v>77</v>
      </c>
      <c r="G161" s="149"/>
      <c r="H161" s="147"/>
      <c r="I161" s="147"/>
      <c r="J161" s="149" t="s">
        <v>77</v>
      </c>
      <c r="K161" s="149"/>
      <c r="L161" s="147"/>
      <c r="M161" s="147"/>
      <c r="N161" s="149" t="s">
        <v>77</v>
      </c>
      <c r="O161" s="149"/>
      <c r="P161" s="149"/>
      <c r="Q161" s="149"/>
      <c r="R161" s="149"/>
      <c r="S161" s="150"/>
      <c r="T161" s="13"/>
    </row>
    <row r="162" spans="1:20" ht="18" customHeight="1" x14ac:dyDescent="0.2">
      <c r="A162" s="140"/>
      <c r="B162" s="143"/>
      <c r="C162" s="143"/>
      <c r="D162" s="146"/>
      <c r="E162" s="148"/>
      <c r="F162" s="127" t="s">
        <v>19</v>
      </c>
      <c r="G162" s="127"/>
      <c r="H162" s="148"/>
      <c r="I162" s="148"/>
      <c r="J162" s="127" t="s">
        <v>19</v>
      </c>
      <c r="K162" s="127"/>
      <c r="L162" s="148"/>
      <c r="M162" s="148"/>
      <c r="N162" s="127" t="s">
        <v>19</v>
      </c>
      <c r="O162" s="127"/>
      <c r="P162" s="151"/>
      <c r="Q162" s="151"/>
      <c r="R162" s="151"/>
      <c r="S162" s="152"/>
      <c r="T162" s="13"/>
    </row>
    <row r="163" spans="1:20" ht="17.25" customHeight="1" x14ac:dyDescent="0.2">
      <c r="A163" s="140"/>
      <c r="B163" s="143"/>
      <c r="C163" s="143"/>
      <c r="D163" s="146"/>
      <c r="E163" s="148"/>
      <c r="F163" s="25">
        <v>0.625</v>
      </c>
      <c r="G163" s="25">
        <v>0.70833333333333337</v>
      </c>
      <c r="H163" s="25"/>
      <c r="I163" s="25"/>
      <c r="J163" s="25">
        <v>0.625</v>
      </c>
      <c r="K163" s="25">
        <v>0.70833333333333337</v>
      </c>
      <c r="L163" s="25"/>
      <c r="M163" s="25"/>
      <c r="N163" s="25">
        <v>0.625</v>
      </c>
      <c r="O163" s="25">
        <v>0.70833333333333337</v>
      </c>
      <c r="P163" s="25"/>
      <c r="Q163" s="25"/>
      <c r="R163" s="25"/>
      <c r="S163" s="6"/>
      <c r="T163" s="13"/>
    </row>
    <row r="164" spans="1:20" ht="18.75" customHeight="1" x14ac:dyDescent="0.2">
      <c r="A164" s="140"/>
      <c r="B164" s="143"/>
      <c r="C164" s="143"/>
      <c r="D164" s="146"/>
      <c r="E164" s="148"/>
      <c r="F164" s="146">
        <f t="shared" ref="F164" si="26">G163-F163</f>
        <v>8.333333333333337E-2</v>
      </c>
      <c r="G164" s="146"/>
      <c r="H164" s="146"/>
      <c r="I164" s="146"/>
      <c r="J164" s="146">
        <f t="shared" ref="J164" si="27">K163-J163</f>
        <v>8.333333333333337E-2</v>
      </c>
      <c r="K164" s="146"/>
      <c r="L164" s="146"/>
      <c r="M164" s="146"/>
      <c r="N164" s="146">
        <f t="shared" ref="N164" si="28">O163-N163</f>
        <v>8.333333333333337E-2</v>
      </c>
      <c r="O164" s="146"/>
      <c r="P164" s="146"/>
      <c r="Q164" s="146"/>
      <c r="R164" s="146"/>
      <c r="S164" s="153"/>
      <c r="T164" s="13"/>
    </row>
    <row r="165" spans="1:20" ht="45" customHeight="1" x14ac:dyDescent="0.2">
      <c r="A165" s="140"/>
      <c r="B165" s="143"/>
      <c r="C165" s="143"/>
      <c r="D165" s="146">
        <f>SUM(F168:S168)</f>
        <v>0.4166666666666663</v>
      </c>
      <c r="E165" s="148" t="s">
        <v>75</v>
      </c>
      <c r="F165" s="127" t="s">
        <v>77</v>
      </c>
      <c r="G165" s="127"/>
      <c r="H165" s="127" t="s">
        <v>77</v>
      </c>
      <c r="I165" s="127"/>
      <c r="J165" s="127" t="s">
        <v>77</v>
      </c>
      <c r="K165" s="127"/>
      <c r="L165" s="148"/>
      <c r="M165" s="148"/>
      <c r="N165" s="127" t="s">
        <v>77</v>
      </c>
      <c r="O165" s="127"/>
      <c r="P165" s="127" t="s">
        <v>77</v>
      </c>
      <c r="Q165" s="127"/>
      <c r="R165" s="127"/>
      <c r="S165" s="154"/>
      <c r="T165" s="13"/>
    </row>
    <row r="166" spans="1:20" ht="12.75" customHeight="1" x14ac:dyDescent="0.2">
      <c r="A166" s="140"/>
      <c r="B166" s="143"/>
      <c r="C166" s="143"/>
      <c r="D166" s="146"/>
      <c r="E166" s="148"/>
      <c r="F166" s="127" t="s">
        <v>19</v>
      </c>
      <c r="G166" s="127"/>
      <c r="H166" s="127" t="s">
        <v>19</v>
      </c>
      <c r="I166" s="127"/>
      <c r="J166" s="127" t="s">
        <v>19</v>
      </c>
      <c r="K166" s="127"/>
      <c r="L166" s="148"/>
      <c r="M166" s="148"/>
      <c r="N166" s="127" t="s">
        <v>19</v>
      </c>
      <c r="O166" s="127"/>
      <c r="P166" s="127" t="s">
        <v>19</v>
      </c>
      <c r="Q166" s="127"/>
      <c r="R166" s="151"/>
      <c r="S166" s="152"/>
      <c r="T166" s="13"/>
    </row>
    <row r="167" spans="1:20" x14ac:dyDescent="0.2">
      <c r="A167" s="140"/>
      <c r="B167" s="143"/>
      <c r="C167" s="143"/>
      <c r="D167" s="146"/>
      <c r="E167" s="148"/>
      <c r="F167" s="25">
        <v>0.70833333333333337</v>
      </c>
      <c r="G167" s="25">
        <v>0.79166666666666663</v>
      </c>
      <c r="H167" s="25">
        <v>0.70833333333333337</v>
      </c>
      <c r="I167" s="25">
        <v>0.79166666666666663</v>
      </c>
      <c r="J167" s="25">
        <v>0.70833333333333337</v>
      </c>
      <c r="K167" s="25">
        <v>0.79166666666666663</v>
      </c>
      <c r="L167" s="25"/>
      <c r="M167" s="25"/>
      <c r="N167" s="25">
        <v>0.70833333333333337</v>
      </c>
      <c r="O167" s="25">
        <v>0.79166666666666663</v>
      </c>
      <c r="P167" s="25">
        <v>0.70833333333333337</v>
      </c>
      <c r="Q167" s="25">
        <v>0.79166666666666663</v>
      </c>
      <c r="R167" s="25"/>
      <c r="S167" s="6"/>
      <c r="T167" s="13"/>
    </row>
    <row r="168" spans="1:20" x14ac:dyDescent="0.2">
      <c r="A168" s="140"/>
      <c r="B168" s="143"/>
      <c r="C168" s="143"/>
      <c r="D168" s="146"/>
      <c r="E168" s="148"/>
      <c r="F168" s="146">
        <f t="shared" ref="F168" si="29">G167-F167</f>
        <v>8.3333333333333259E-2</v>
      </c>
      <c r="G168" s="146"/>
      <c r="H168" s="146">
        <f t="shared" ref="H168" si="30">I167-H167</f>
        <v>8.3333333333333259E-2</v>
      </c>
      <c r="I168" s="146"/>
      <c r="J168" s="146">
        <f t="shared" ref="J168" si="31">K167-J167</f>
        <v>8.3333333333333259E-2</v>
      </c>
      <c r="K168" s="146"/>
      <c r="L168" s="146"/>
      <c r="M168" s="146"/>
      <c r="N168" s="146">
        <f t="shared" ref="N168" si="32">O167-N167</f>
        <v>8.3333333333333259E-2</v>
      </c>
      <c r="O168" s="146"/>
      <c r="P168" s="146">
        <f t="shared" ref="P168" si="33">Q167-P167</f>
        <v>8.3333333333333259E-2</v>
      </c>
      <c r="Q168" s="146"/>
      <c r="R168" s="146"/>
      <c r="S168" s="153"/>
      <c r="T168" s="13"/>
    </row>
    <row r="169" spans="1:20" ht="42.75" customHeight="1" x14ac:dyDescent="0.2">
      <c r="A169" s="140"/>
      <c r="B169" s="143"/>
      <c r="C169" s="143"/>
      <c r="D169" s="146">
        <f>SUM(F172:S172)</f>
        <v>0.62500000000000022</v>
      </c>
      <c r="E169" s="148" t="s">
        <v>76</v>
      </c>
      <c r="F169" s="127" t="s">
        <v>77</v>
      </c>
      <c r="G169" s="127"/>
      <c r="H169" s="127" t="s">
        <v>77</v>
      </c>
      <c r="I169" s="127"/>
      <c r="J169" s="127" t="s">
        <v>77</v>
      </c>
      <c r="K169" s="127"/>
      <c r="L169" s="127" t="s">
        <v>77</v>
      </c>
      <c r="M169" s="127"/>
      <c r="N169" s="127" t="s">
        <v>77</v>
      </c>
      <c r="O169" s="127"/>
      <c r="P169" s="127" t="s">
        <v>77</v>
      </c>
      <c r="Q169" s="127"/>
      <c r="R169" s="127"/>
      <c r="S169" s="154"/>
      <c r="T169" s="13"/>
    </row>
    <row r="170" spans="1:20" x14ac:dyDescent="0.2">
      <c r="A170" s="140"/>
      <c r="B170" s="143"/>
      <c r="C170" s="143"/>
      <c r="D170" s="146"/>
      <c r="E170" s="148"/>
      <c r="F170" s="127" t="s">
        <v>19</v>
      </c>
      <c r="G170" s="127"/>
      <c r="H170" s="127" t="s">
        <v>19</v>
      </c>
      <c r="I170" s="127"/>
      <c r="J170" s="127" t="s">
        <v>19</v>
      </c>
      <c r="K170" s="127"/>
      <c r="L170" s="127" t="s">
        <v>19</v>
      </c>
      <c r="M170" s="127"/>
      <c r="N170" s="127" t="s">
        <v>19</v>
      </c>
      <c r="O170" s="127"/>
      <c r="P170" s="127" t="s">
        <v>19</v>
      </c>
      <c r="Q170" s="127"/>
      <c r="R170" s="151"/>
      <c r="S170" s="152"/>
      <c r="T170" s="13"/>
    </row>
    <row r="171" spans="1:20" x14ac:dyDescent="0.2">
      <c r="A171" s="140"/>
      <c r="B171" s="143"/>
      <c r="C171" s="143"/>
      <c r="D171" s="146"/>
      <c r="E171" s="148"/>
      <c r="F171" s="25">
        <v>0.33333333333333331</v>
      </c>
      <c r="G171" s="25">
        <v>0.4375</v>
      </c>
      <c r="H171" s="25">
        <v>0.33333333333333331</v>
      </c>
      <c r="I171" s="25">
        <v>0.4375</v>
      </c>
      <c r="J171" s="25">
        <v>0.33333333333333331</v>
      </c>
      <c r="K171" s="25">
        <v>0.4375</v>
      </c>
      <c r="L171" s="25">
        <v>0.33333333333333331</v>
      </c>
      <c r="M171" s="25">
        <v>0.4375</v>
      </c>
      <c r="N171" s="25">
        <v>0.33333333333333331</v>
      </c>
      <c r="O171" s="25">
        <v>0.4375</v>
      </c>
      <c r="P171" s="25">
        <v>0.33333333333333331</v>
      </c>
      <c r="Q171" s="25">
        <v>0.4375</v>
      </c>
      <c r="R171" s="25"/>
      <c r="S171" s="6"/>
      <c r="T171" s="13"/>
    </row>
    <row r="172" spans="1:20" x14ac:dyDescent="0.2">
      <c r="A172" s="140"/>
      <c r="B172" s="143"/>
      <c r="C172" s="143"/>
      <c r="D172" s="146"/>
      <c r="E172" s="148"/>
      <c r="F172" s="146">
        <f t="shared" ref="F172" si="34">G171-F171</f>
        <v>0.10416666666666669</v>
      </c>
      <c r="G172" s="146"/>
      <c r="H172" s="146">
        <f t="shared" ref="H172" si="35">I171-H171</f>
        <v>0.10416666666666669</v>
      </c>
      <c r="I172" s="146"/>
      <c r="J172" s="146">
        <f t="shared" ref="J172" si="36">K171-J171</f>
        <v>0.10416666666666669</v>
      </c>
      <c r="K172" s="146"/>
      <c r="L172" s="146">
        <f t="shared" ref="L172" si="37">M171-L171</f>
        <v>0.10416666666666669</v>
      </c>
      <c r="M172" s="146"/>
      <c r="N172" s="146">
        <f t="shared" ref="N172" si="38">O171-N171</f>
        <v>0.10416666666666669</v>
      </c>
      <c r="O172" s="146"/>
      <c r="P172" s="146">
        <f t="shared" ref="P172" si="39">Q171-P171</f>
        <v>0.10416666666666669</v>
      </c>
      <c r="Q172" s="146"/>
      <c r="R172" s="146"/>
      <c r="S172" s="153"/>
      <c r="T172" s="13"/>
    </row>
    <row r="173" spans="1:20" ht="48.75" customHeight="1" x14ac:dyDescent="0.2">
      <c r="A173" s="140"/>
      <c r="B173" s="143"/>
      <c r="C173" s="143"/>
      <c r="D173" s="146">
        <f>SUM(F176:S176)</f>
        <v>0.375</v>
      </c>
      <c r="E173" s="148"/>
      <c r="F173" s="127" t="s">
        <v>77</v>
      </c>
      <c r="G173" s="127"/>
      <c r="H173" s="127" t="s">
        <v>77</v>
      </c>
      <c r="I173" s="127"/>
      <c r="J173" s="127" t="s">
        <v>77</v>
      </c>
      <c r="K173" s="127"/>
      <c r="L173" s="127" t="s">
        <v>77</v>
      </c>
      <c r="M173" s="127"/>
      <c r="N173" s="127" t="s">
        <v>77</v>
      </c>
      <c r="O173" s="127"/>
      <c r="P173" s="127" t="s">
        <v>77</v>
      </c>
      <c r="Q173" s="127"/>
      <c r="R173" s="127"/>
      <c r="S173" s="154"/>
      <c r="T173" s="13"/>
    </row>
    <row r="174" spans="1:20" x14ac:dyDescent="0.2">
      <c r="A174" s="140"/>
      <c r="B174" s="143"/>
      <c r="C174" s="143"/>
      <c r="D174" s="146"/>
      <c r="E174" s="148"/>
      <c r="F174" s="127" t="s">
        <v>19</v>
      </c>
      <c r="G174" s="127"/>
      <c r="H174" s="127" t="s">
        <v>19</v>
      </c>
      <c r="I174" s="127"/>
      <c r="J174" s="127" t="s">
        <v>19</v>
      </c>
      <c r="K174" s="127"/>
      <c r="L174" s="127" t="s">
        <v>19</v>
      </c>
      <c r="M174" s="127"/>
      <c r="N174" s="127" t="s">
        <v>19</v>
      </c>
      <c r="O174" s="127"/>
      <c r="P174" s="127" t="s">
        <v>19</v>
      </c>
      <c r="Q174" s="127"/>
      <c r="R174" s="8"/>
      <c r="S174" s="5"/>
      <c r="T174" s="13"/>
    </row>
    <row r="175" spans="1:20" x14ac:dyDescent="0.2">
      <c r="A175" s="140"/>
      <c r="B175" s="143"/>
      <c r="C175" s="143"/>
      <c r="D175" s="146"/>
      <c r="E175" s="148"/>
      <c r="F175" s="25">
        <v>0.79166666666666663</v>
      </c>
      <c r="G175" s="25">
        <v>0.85416666666666663</v>
      </c>
      <c r="H175" s="25">
        <v>0.79166666666666663</v>
      </c>
      <c r="I175" s="25">
        <v>0.85416666666666663</v>
      </c>
      <c r="J175" s="25">
        <v>0.79166666666666663</v>
      </c>
      <c r="K175" s="25">
        <v>0.85416666666666663</v>
      </c>
      <c r="L175" s="25">
        <v>0.79166666666666663</v>
      </c>
      <c r="M175" s="25">
        <v>0.85416666666666663</v>
      </c>
      <c r="N175" s="25">
        <v>0.79166666666666663</v>
      </c>
      <c r="O175" s="25">
        <v>0.85416666666666663</v>
      </c>
      <c r="P175" s="25">
        <v>0.79166666666666663</v>
      </c>
      <c r="Q175" s="25">
        <v>0.85416666666666663</v>
      </c>
      <c r="R175" s="25"/>
      <c r="S175" s="6"/>
      <c r="T175" s="13"/>
    </row>
    <row r="176" spans="1:20" ht="13.5" thickBot="1" x14ac:dyDescent="0.25">
      <c r="A176" s="141"/>
      <c r="B176" s="144"/>
      <c r="C176" s="144"/>
      <c r="D176" s="128"/>
      <c r="E176" s="155"/>
      <c r="F176" s="128">
        <f t="shared" ref="F176" si="40">G175-F175</f>
        <v>6.25E-2</v>
      </c>
      <c r="G176" s="128"/>
      <c r="H176" s="128">
        <f t="shared" ref="H176" si="41">I175-H175</f>
        <v>6.25E-2</v>
      </c>
      <c r="I176" s="128"/>
      <c r="J176" s="128">
        <f t="shared" ref="J176" si="42">K175-J175</f>
        <v>6.25E-2</v>
      </c>
      <c r="K176" s="128"/>
      <c r="L176" s="128">
        <f t="shared" ref="L176" si="43">M175-L175</f>
        <v>6.25E-2</v>
      </c>
      <c r="M176" s="128"/>
      <c r="N176" s="128">
        <f t="shared" ref="N176" si="44">O175-N175</f>
        <v>6.25E-2</v>
      </c>
      <c r="O176" s="128"/>
      <c r="P176" s="128">
        <f t="shared" ref="P176" si="45">Q175-P175</f>
        <v>6.25E-2</v>
      </c>
      <c r="Q176" s="128"/>
      <c r="R176" s="128"/>
      <c r="S176" s="129"/>
      <c r="T176" s="13"/>
    </row>
    <row r="177" spans="1:20" ht="13.5" thickBot="1" x14ac:dyDescent="0.25">
      <c r="A177" s="13"/>
      <c r="B177" s="91"/>
      <c r="C177" s="102"/>
      <c r="D177" s="18"/>
      <c r="E177" s="18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spans="1:20" ht="75" customHeight="1" x14ac:dyDescent="0.2">
      <c r="A178" s="130">
        <v>11</v>
      </c>
      <c r="B178" s="133" t="s">
        <v>15</v>
      </c>
      <c r="C178" s="133" t="s">
        <v>10</v>
      </c>
      <c r="D178" s="136">
        <f>SUM(F181:S181)</f>
        <v>0.20833333333333331</v>
      </c>
      <c r="E178" s="137" t="s">
        <v>78</v>
      </c>
      <c r="F178" s="122" t="s">
        <v>177</v>
      </c>
      <c r="G178" s="122"/>
      <c r="H178" s="137"/>
      <c r="I178" s="137"/>
      <c r="J178" s="122" t="s">
        <v>177</v>
      </c>
      <c r="K178" s="122"/>
      <c r="L178" s="137"/>
      <c r="M178" s="137"/>
      <c r="N178" s="122" t="s">
        <v>177</v>
      </c>
      <c r="O178" s="122"/>
      <c r="P178" s="122" t="s">
        <v>177</v>
      </c>
      <c r="Q178" s="122"/>
      <c r="R178" s="137"/>
      <c r="S178" s="138"/>
      <c r="T178" s="13"/>
    </row>
    <row r="179" spans="1:20" ht="15.75" x14ac:dyDescent="0.2">
      <c r="A179" s="131"/>
      <c r="B179" s="134"/>
      <c r="C179" s="134"/>
      <c r="D179" s="118"/>
      <c r="E179" s="120"/>
      <c r="F179" s="124" t="s">
        <v>176</v>
      </c>
      <c r="G179" s="124"/>
      <c r="H179" s="120"/>
      <c r="I179" s="120"/>
      <c r="J179" s="124" t="s">
        <v>176</v>
      </c>
      <c r="K179" s="124"/>
      <c r="L179" s="120"/>
      <c r="M179" s="120"/>
      <c r="N179" s="124" t="s">
        <v>176</v>
      </c>
      <c r="O179" s="124"/>
      <c r="P179" s="124" t="s">
        <v>176</v>
      </c>
      <c r="Q179" s="124"/>
      <c r="R179" s="120"/>
      <c r="S179" s="123"/>
      <c r="T179" s="13"/>
    </row>
    <row r="180" spans="1:20" ht="15.75" x14ac:dyDescent="0.2">
      <c r="A180" s="131"/>
      <c r="B180" s="134"/>
      <c r="C180" s="134"/>
      <c r="D180" s="118"/>
      <c r="E180" s="120"/>
      <c r="F180" s="111">
        <v>0.33333333333333331</v>
      </c>
      <c r="G180" s="111">
        <v>0.375</v>
      </c>
      <c r="H180" s="112"/>
      <c r="I180" s="112"/>
      <c r="J180" s="111">
        <v>0.33333333333333331</v>
      </c>
      <c r="K180" s="111">
        <v>0.375</v>
      </c>
      <c r="L180" s="112"/>
      <c r="M180" s="112"/>
      <c r="N180" s="111">
        <v>0.33333333333333331</v>
      </c>
      <c r="O180" s="111">
        <v>0.375</v>
      </c>
      <c r="P180" s="111">
        <v>0.33333333333333331</v>
      </c>
      <c r="Q180" s="111">
        <v>0.41666666666666669</v>
      </c>
      <c r="R180" s="111"/>
      <c r="S180" s="113"/>
      <c r="T180" s="13"/>
    </row>
    <row r="181" spans="1:20" ht="16.5" thickBot="1" x14ac:dyDescent="0.25">
      <c r="A181" s="131"/>
      <c r="B181" s="134"/>
      <c r="C181" s="134"/>
      <c r="D181" s="118"/>
      <c r="E181" s="120"/>
      <c r="F181" s="118">
        <v>4.1666666666666664E-2</v>
      </c>
      <c r="G181" s="118"/>
      <c r="H181" s="118"/>
      <c r="I181" s="118"/>
      <c r="J181" s="118">
        <v>4.1666666666666664E-2</v>
      </c>
      <c r="K181" s="118"/>
      <c r="L181" s="118"/>
      <c r="M181" s="118"/>
      <c r="N181" s="118">
        <v>4.1666666666666664E-2</v>
      </c>
      <c r="O181" s="118"/>
      <c r="P181" s="118">
        <v>8.3333333333333329E-2</v>
      </c>
      <c r="Q181" s="118"/>
      <c r="R181" s="118"/>
      <c r="S181" s="126"/>
      <c r="T181" s="13"/>
    </row>
    <row r="182" spans="1:20" ht="72" customHeight="1" x14ac:dyDescent="0.2">
      <c r="A182" s="131"/>
      <c r="B182" s="134"/>
      <c r="C182" s="134"/>
      <c r="D182" s="118">
        <f>SUM(F185:S185)</f>
        <v>0.62499999999999978</v>
      </c>
      <c r="E182" s="120"/>
      <c r="F182" s="122" t="s">
        <v>177</v>
      </c>
      <c r="G182" s="122"/>
      <c r="H182" s="122" t="s">
        <v>177</v>
      </c>
      <c r="I182" s="122"/>
      <c r="J182" s="122" t="s">
        <v>177</v>
      </c>
      <c r="K182" s="122"/>
      <c r="L182" s="122" t="s">
        <v>177</v>
      </c>
      <c r="M182" s="122"/>
      <c r="N182" s="122" t="s">
        <v>177</v>
      </c>
      <c r="O182" s="122"/>
      <c r="P182" s="122" t="s">
        <v>177</v>
      </c>
      <c r="Q182" s="122"/>
      <c r="R182" s="120"/>
      <c r="S182" s="123"/>
      <c r="T182" s="13"/>
    </row>
    <row r="183" spans="1:20" ht="15.75" x14ac:dyDescent="0.2">
      <c r="A183" s="131"/>
      <c r="B183" s="134"/>
      <c r="C183" s="134"/>
      <c r="D183" s="118"/>
      <c r="E183" s="120"/>
      <c r="F183" s="124" t="s">
        <v>176</v>
      </c>
      <c r="G183" s="124"/>
      <c r="H183" s="124" t="s">
        <v>176</v>
      </c>
      <c r="I183" s="124"/>
      <c r="J183" s="124" t="s">
        <v>176</v>
      </c>
      <c r="K183" s="124"/>
      <c r="L183" s="124" t="s">
        <v>176</v>
      </c>
      <c r="M183" s="124"/>
      <c r="N183" s="124" t="s">
        <v>176</v>
      </c>
      <c r="O183" s="124"/>
      <c r="P183" s="124" t="s">
        <v>176</v>
      </c>
      <c r="Q183" s="124"/>
      <c r="R183" s="120"/>
      <c r="S183" s="123"/>
      <c r="T183" s="13"/>
    </row>
    <row r="184" spans="1:20" ht="15.75" x14ac:dyDescent="0.2">
      <c r="A184" s="131"/>
      <c r="B184" s="134"/>
      <c r="C184" s="134"/>
      <c r="D184" s="118"/>
      <c r="E184" s="120"/>
      <c r="F184" s="111">
        <v>0.75</v>
      </c>
      <c r="G184" s="111">
        <v>0.85416666666666663</v>
      </c>
      <c r="H184" s="111">
        <v>0.75</v>
      </c>
      <c r="I184" s="111">
        <v>0.85416666666666663</v>
      </c>
      <c r="J184" s="111">
        <v>0.75</v>
      </c>
      <c r="K184" s="111">
        <v>0.85416666666666663</v>
      </c>
      <c r="L184" s="111">
        <v>0.75</v>
      </c>
      <c r="M184" s="111">
        <v>0.85416666666666663</v>
      </c>
      <c r="N184" s="111">
        <v>0.75</v>
      </c>
      <c r="O184" s="111">
        <v>0.85416666666666663</v>
      </c>
      <c r="P184" s="111">
        <v>0.75</v>
      </c>
      <c r="Q184" s="111">
        <v>0.85416666666666663</v>
      </c>
      <c r="R184" s="111"/>
      <c r="S184" s="113"/>
      <c r="T184" s="13"/>
    </row>
    <row r="185" spans="1:20" ht="16.5" thickBot="1" x14ac:dyDescent="0.25">
      <c r="A185" s="131"/>
      <c r="B185" s="134"/>
      <c r="C185" s="134"/>
      <c r="D185" s="118"/>
      <c r="E185" s="120"/>
      <c r="F185" s="118">
        <f>G184-F184</f>
        <v>0.10416666666666663</v>
      </c>
      <c r="G185" s="118"/>
      <c r="H185" s="118">
        <f t="shared" ref="H185" si="46">I184-H184</f>
        <v>0.10416666666666663</v>
      </c>
      <c r="I185" s="118"/>
      <c r="J185" s="118">
        <f t="shared" ref="J185" si="47">K184-J184</f>
        <v>0.10416666666666663</v>
      </c>
      <c r="K185" s="118"/>
      <c r="L185" s="118">
        <f t="shared" ref="L185" si="48">M184-L184</f>
        <v>0.10416666666666663</v>
      </c>
      <c r="M185" s="118"/>
      <c r="N185" s="118">
        <f t="shared" ref="N185" si="49">O184-N184</f>
        <v>0.10416666666666663</v>
      </c>
      <c r="O185" s="118"/>
      <c r="P185" s="118">
        <f t="shared" ref="P185" si="50">Q184-P184</f>
        <v>0.10416666666666663</v>
      </c>
      <c r="Q185" s="118"/>
      <c r="R185" s="118"/>
      <c r="S185" s="126"/>
      <c r="T185" s="13"/>
    </row>
    <row r="186" spans="1:20" ht="73.5" customHeight="1" x14ac:dyDescent="0.2">
      <c r="A186" s="131"/>
      <c r="B186" s="134"/>
      <c r="C186" s="134"/>
      <c r="D186" s="118">
        <f>SUM(F189:S189)</f>
        <v>0.25</v>
      </c>
      <c r="E186" s="120" t="s">
        <v>79</v>
      </c>
      <c r="F186" s="122" t="s">
        <v>177</v>
      </c>
      <c r="G186" s="122"/>
      <c r="H186" s="120"/>
      <c r="I186" s="120"/>
      <c r="J186" s="122" t="s">
        <v>177</v>
      </c>
      <c r="K186" s="122"/>
      <c r="L186" s="120"/>
      <c r="M186" s="120"/>
      <c r="N186" s="122" t="s">
        <v>177</v>
      </c>
      <c r="O186" s="122"/>
      <c r="P186" s="122" t="s">
        <v>177</v>
      </c>
      <c r="Q186" s="122"/>
      <c r="R186" s="120"/>
      <c r="S186" s="123"/>
      <c r="T186" s="13"/>
    </row>
    <row r="187" spans="1:20" ht="15.75" x14ac:dyDescent="0.2">
      <c r="A187" s="131"/>
      <c r="B187" s="134"/>
      <c r="C187" s="134"/>
      <c r="D187" s="118"/>
      <c r="E187" s="120"/>
      <c r="F187" s="124" t="s">
        <v>176</v>
      </c>
      <c r="G187" s="124"/>
      <c r="H187" s="120"/>
      <c r="I187" s="120"/>
      <c r="J187" s="124" t="s">
        <v>176</v>
      </c>
      <c r="K187" s="124"/>
      <c r="L187" s="120"/>
      <c r="M187" s="120"/>
      <c r="N187" s="124" t="s">
        <v>176</v>
      </c>
      <c r="O187" s="124"/>
      <c r="P187" s="124" t="s">
        <v>176</v>
      </c>
      <c r="Q187" s="124"/>
      <c r="R187" s="120"/>
      <c r="S187" s="123"/>
      <c r="T187" s="13"/>
    </row>
    <row r="188" spans="1:20" ht="15.75" x14ac:dyDescent="0.2">
      <c r="A188" s="131"/>
      <c r="B188" s="134"/>
      <c r="C188" s="134"/>
      <c r="D188" s="118"/>
      <c r="E188" s="120"/>
      <c r="F188" s="111">
        <v>0.375</v>
      </c>
      <c r="G188" s="111">
        <v>0.4375</v>
      </c>
      <c r="H188" s="111"/>
      <c r="I188" s="111"/>
      <c r="J188" s="111">
        <v>0.375</v>
      </c>
      <c r="K188" s="111">
        <v>0.4375</v>
      </c>
      <c r="L188" s="112"/>
      <c r="M188" s="112"/>
      <c r="N188" s="111">
        <v>0.375</v>
      </c>
      <c r="O188" s="111">
        <v>0.4375</v>
      </c>
      <c r="P188" s="111">
        <v>0.375</v>
      </c>
      <c r="Q188" s="111">
        <v>0.4375</v>
      </c>
      <c r="R188" s="111"/>
      <c r="S188" s="113"/>
      <c r="T188" s="13"/>
    </row>
    <row r="189" spans="1:20" ht="16.5" thickBot="1" x14ac:dyDescent="0.25">
      <c r="A189" s="131"/>
      <c r="B189" s="134"/>
      <c r="C189" s="134"/>
      <c r="D189" s="118"/>
      <c r="E189" s="120"/>
      <c r="F189" s="118">
        <f>G188-F188</f>
        <v>6.25E-2</v>
      </c>
      <c r="G189" s="118"/>
      <c r="H189" s="118">
        <f>I188-H188</f>
        <v>0</v>
      </c>
      <c r="I189" s="118"/>
      <c r="J189" s="118">
        <f>K188-J188</f>
        <v>6.25E-2</v>
      </c>
      <c r="K189" s="118"/>
      <c r="L189" s="118"/>
      <c r="M189" s="118"/>
      <c r="N189" s="118">
        <f>O188-N188</f>
        <v>6.25E-2</v>
      </c>
      <c r="O189" s="118"/>
      <c r="P189" s="118">
        <f>Q188-P188</f>
        <v>6.25E-2</v>
      </c>
      <c r="Q189" s="118"/>
      <c r="R189" s="118"/>
      <c r="S189" s="126"/>
      <c r="T189" s="13"/>
    </row>
    <row r="190" spans="1:20" ht="81.75" customHeight="1" x14ac:dyDescent="0.2">
      <c r="A190" s="131"/>
      <c r="B190" s="134"/>
      <c r="C190" s="134"/>
      <c r="D190" s="118">
        <f>SUM(F193:S193)</f>
        <v>0.25</v>
      </c>
      <c r="E190" s="120" t="s">
        <v>46</v>
      </c>
      <c r="F190" s="122" t="s">
        <v>177</v>
      </c>
      <c r="G190" s="122"/>
      <c r="H190" s="120"/>
      <c r="I190" s="120"/>
      <c r="J190" s="122" t="s">
        <v>177</v>
      </c>
      <c r="K190" s="122"/>
      <c r="L190" s="120"/>
      <c r="M190" s="120"/>
      <c r="N190" s="122" t="s">
        <v>177</v>
      </c>
      <c r="O190" s="122"/>
      <c r="P190" s="122" t="s">
        <v>177</v>
      </c>
      <c r="Q190" s="122"/>
      <c r="R190" s="120"/>
      <c r="S190" s="123"/>
      <c r="T190" s="13"/>
    </row>
    <row r="191" spans="1:20" ht="15.75" x14ac:dyDescent="0.2">
      <c r="A191" s="131"/>
      <c r="B191" s="134"/>
      <c r="C191" s="134"/>
      <c r="D191" s="118"/>
      <c r="E191" s="120"/>
      <c r="F191" s="124" t="s">
        <v>176</v>
      </c>
      <c r="G191" s="124"/>
      <c r="H191" s="120"/>
      <c r="I191" s="120"/>
      <c r="J191" s="124" t="s">
        <v>176</v>
      </c>
      <c r="K191" s="124"/>
      <c r="L191" s="120"/>
      <c r="M191" s="120"/>
      <c r="N191" s="124" t="s">
        <v>176</v>
      </c>
      <c r="O191" s="124"/>
      <c r="P191" s="124" t="s">
        <v>176</v>
      </c>
      <c r="Q191" s="124"/>
      <c r="R191" s="120"/>
      <c r="S191" s="123"/>
      <c r="T191" s="13"/>
    </row>
    <row r="192" spans="1:20" ht="15.75" x14ac:dyDescent="0.2">
      <c r="A192" s="131"/>
      <c r="B192" s="134"/>
      <c r="C192" s="134"/>
      <c r="D192" s="118"/>
      <c r="E192" s="120"/>
      <c r="F192" s="111">
        <v>0.375</v>
      </c>
      <c r="G192" s="111">
        <v>0.4375</v>
      </c>
      <c r="H192" s="111"/>
      <c r="I192" s="111"/>
      <c r="J192" s="111">
        <v>0.375</v>
      </c>
      <c r="K192" s="111">
        <v>0.4375</v>
      </c>
      <c r="L192" s="112"/>
      <c r="M192" s="112"/>
      <c r="N192" s="111">
        <v>0.375</v>
      </c>
      <c r="O192" s="111">
        <v>0.4375</v>
      </c>
      <c r="P192" s="111">
        <v>0.375</v>
      </c>
      <c r="Q192" s="111">
        <v>0.4375</v>
      </c>
      <c r="R192" s="111"/>
      <c r="S192" s="113"/>
      <c r="T192" s="13"/>
    </row>
    <row r="193" spans="1:20" ht="21.75" customHeight="1" thickBot="1" x14ac:dyDescent="0.25">
      <c r="A193" s="131"/>
      <c r="B193" s="134"/>
      <c r="C193" s="134"/>
      <c r="D193" s="118"/>
      <c r="E193" s="120"/>
      <c r="F193" s="118">
        <f>G192-F192</f>
        <v>6.25E-2</v>
      </c>
      <c r="G193" s="118"/>
      <c r="H193" s="118">
        <f>I192-H192</f>
        <v>0</v>
      </c>
      <c r="I193" s="118"/>
      <c r="J193" s="118">
        <f>K192-J192</f>
        <v>6.25E-2</v>
      </c>
      <c r="K193" s="118"/>
      <c r="L193" s="118"/>
      <c r="M193" s="118"/>
      <c r="N193" s="118">
        <f>O192-N192</f>
        <v>6.25E-2</v>
      </c>
      <c r="O193" s="118"/>
      <c r="P193" s="118">
        <f>Q192-P192</f>
        <v>6.25E-2</v>
      </c>
      <c r="Q193" s="118"/>
      <c r="R193" s="118"/>
      <c r="S193" s="126"/>
      <c r="T193" s="13"/>
    </row>
    <row r="194" spans="1:20" ht="66" customHeight="1" x14ac:dyDescent="0.2">
      <c r="A194" s="131"/>
      <c r="B194" s="134"/>
      <c r="C194" s="134"/>
      <c r="D194" s="118">
        <f>SUM(F197:S197)</f>
        <v>0.41666666666666663</v>
      </c>
      <c r="E194" s="120" t="s">
        <v>44</v>
      </c>
      <c r="F194" s="122" t="s">
        <v>177</v>
      </c>
      <c r="G194" s="122"/>
      <c r="H194" s="120"/>
      <c r="I194" s="120"/>
      <c r="J194" s="122" t="s">
        <v>177</v>
      </c>
      <c r="K194" s="122"/>
      <c r="L194" s="120"/>
      <c r="M194" s="120"/>
      <c r="N194" s="122" t="s">
        <v>177</v>
      </c>
      <c r="O194" s="122"/>
      <c r="P194" s="122" t="s">
        <v>177</v>
      </c>
      <c r="Q194" s="122"/>
      <c r="R194" s="120"/>
      <c r="S194" s="123"/>
      <c r="T194" s="13"/>
    </row>
    <row r="195" spans="1:20" ht="15.75" x14ac:dyDescent="0.2">
      <c r="A195" s="131"/>
      <c r="B195" s="134"/>
      <c r="C195" s="134"/>
      <c r="D195" s="118"/>
      <c r="E195" s="120"/>
      <c r="F195" s="124" t="s">
        <v>176</v>
      </c>
      <c r="G195" s="124"/>
      <c r="H195" s="120"/>
      <c r="I195" s="120"/>
      <c r="J195" s="124" t="s">
        <v>176</v>
      </c>
      <c r="K195" s="124"/>
      <c r="L195" s="120"/>
      <c r="M195" s="120"/>
      <c r="N195" s="124" t="s">
        <v>176</v>
      </c>
      <c r="O195" s="124"/>
      <c r="P195" s="124" t="s">
        <v>176</v>
      </c>
      <c r="Q195" s="124"/>
      <c r="R195" s="120"/>
      <c r="S195" s="123"/>
      <c r="T195" s="13"/>
    </row>
    <row r="196" spans="1:20" ht="15.75" x14ac:dyDescent="0.2">
      <c r="A196" s="131"/>
      <c r="B196" s="134"/>
      <c r="C196" s="134"/>
      <c r="D196" s="118"/>
      <c r="E196" s="120"/>
      <c r="F196" s="111">
        <v>0.64583333333333337</v>
      </c>
      <c r="G196" s="111">
        <v>0.75</v>
      </c>
      <c r="H196" s="112"/>
      <c r="I196" s="112"/>
      <c r="J196" s="111">
        <v>0.64583333333333337</v>
      </c>
      <c r="K196" s="111">
        <v>0.75</v>
      </c>
      <c r="L196" s="112"/>
      <c r="M196" s="112"/>
      <c r="N196" s="111">
        <v>0.64583333333333337</v>
      </c>
      <c r="O196" s="111">
        <v>0.75</v>
      </c>
      <c r="P196" s="112">
        <v>0.64583333333333337</v>
      </c>
      <c r="Q196" s="112">
        <v>0.75</v>
      </c>
      <c r="R196" s="111"/>
      <c r="S196" s="113"/>
      <c r="T196" s="13"/>
    </row>
    <row r="197" spans="1:20" ht="16.5" thickBot="1" x14ac:dyDescent="0.25">
      <c r="A197" s="132"/>
      <c r="B197" s="135"/>
      <c r="C197" s="135"/>
      <c r="D197" s="119"/>
      <c r="E197" s="121"/>
      <c r="F197" s="119">
        <v>0.10416666666666667</v>
      </c>
      <c r="G197" s="119"/>
      <c r="H197" s="119"/>
      <c r="I197" s="119"/>
      <c r="J197" s="119">
        <v>0.10416666666666667</v>
      </c>
      <c r="K197" s="119"/>
      <c r="L197" s="119"/>
      <c r="M197" s="119"/>
      <c r="N197" s="119">
        <v>0.10416666666666667</v>
      </c>
      <c r="O197" s="119"/>
      <c r="P197" s="119">
        <f>Q196-P196</f>
        <v>0.10416666666666663</v>
      </c>
      <c r="Q197" s="119"/>
      <c r="R197" s="119"/>
      <c r="S197" s="125"/>
      <c r="T197" s="13"/>
    </row>
    <row r="198" spans="1:20" ht="15.75" thickBot="1" x14ac:dyDescent="0.25">
      <c r="A198" s="99"/>
      <c r="B198" s="86"/>
      <c r="C198" s="99"/>
      <c r="D198" s="86"/>
      <c r="E198" s="86"/>
      <c r="F198" s="116"/>
      <c r="G198" s="117"/>
      <c r="H198" s="116"/>
      <c r="I198" s="117"/>
      <c r="J198" s="116"/>
      <c r="K198" s="117"/>
      <c r="L198" s="116"/>
      <c r="M198" s="117"/>
      <c r="N198" s="116"/>
      <c r="O198" s="117"/>
      <c r="P198" s="116"/>
      <c r="Q198" s="117"/>
      <c r="R198" s="99"/>
      <c r="S198" s="99"/>
      <c r="T198" s="13"/>
    </row>
    <row r="199" spans="1:20" x14ac:dyDescent="0.2">
      <c r="A199" s="193">
        <v>12</v>
      </c>
      <c r="B199" s="196" t="s">
        <v>81</v>
      </c>
      <c r="C199" s="196" t="s">
        <v>82</v>
      </c>
      <c r="D199" s="199">
        <f>SUM(F202:S202)</f>
        <v>0.25</v>
      </c>
      <c r="E199" s="201" t="s">
        <v>83</v>
      </c>
      <c r="F199" s="203" t="s">
        <v>84</v>
      </c>
      <c r="G199" s="203"/>
      <c r="H199" s="203"/>
      <c r="I199" s="203"/>
      <c r="J199" s="203" t="s">
        <v>84</v>
      </c>
      <c r="K199" s="203"/>
      <c r="L199" s="203"/>
      <c r="M199" s="203"/>
      <c r="N199" s="203" t="s">
        <v>84</v>
      </c>
      <c r="O199" s="203"/>
      <c r="P199" s="203" t="s">
        <v>84</v>
      </c>
      <c r="Q199" s="203"/>
      <c r="R199" s="201"/>
      <c r="S199" s="204"/>
      <c r="T199" s="13"/>
    </row>
    <row r="200" spans="1:20" x14ac:dyDescent="0.2">
      <c r="A200" s="194"/>
      <c r="B200" s="197"/>
      <c r="C200" s="197"/>
      <c r="D200" s="200"/>
      <c r="E200" s="202"/>
      <c r="F200" s="202" t="s">
        <v>85</v>
      </c>
      <c r="G200" s="202"/>
      <c r="H200" s="202"/>
      <c r="I200" s="202"/>
      <c r="J200" s="202" t="s">
        <v>85</v>
      </c>
      <c r="K200" s="202"/>
      <c r="L200" s="202"/>
      <c r="M200" s="202"/>
      <c r="N200" s="202" t="s">
        <v>85</v>
      </c>
      <c r="O200" s="202"/>
      <c r="P200" s="202" t="s">
        <v>85</v>
      </c>
      <c r="Q200" s="202"/>
      <c r="R200" s="202"/>
      <c r="S200" s="205"/>
    </row>
    <row r="201" spans="1:20" x14ac:dyDescent="0.2">
      <c r="A201" s="194"/>
      <c r="B201" s="197"/>
      <c r="C201" s="197"/>
      <c r="D201" s="200"/>
      <c r="E201" s="202"/>
      <c r="F201" s="109">
        <v>0.77083333333333337</v>
      </c>
      <c r="G201" s="109">
        <v>0.83333333333333337</v>
      </c>
      <c r="H201" s="27"/>
      <c r="I201" s="27"/>
      <c r="J201" s="109">
        <v>0.77083333333333337</v>
      </c>
      <c r="K201" s="109">
        <v>0.83333333333333337</v>
      </c>
      <c r="L201" s="27"/>
      <c r="M201" s="27"/>
      <c r="N201" s="109">
        <v>0.77083333333333337</v>
      </c>
      <c r="O201" s="109">
        <v>0.83333333333333337</v>
      </c>
      <c r="P201" s="27">
        <v>0.52083333333333337</v>
      </c>
      <c r="Q201" s="27">
        <v>0.58333333333333337</v>
      </c>
      <c r="R201" s="109"/>
      <c r="S201" s="110"/>
    </row>
    <row r="202" spans="1:20" x14ac:dyDescent="0.2">
      <c r="A202" s="194"/>
      <c r="B202" s="197"/>
      <c r="C202" s="197"/>
      <c r="D202" s="200"/>
      <c r="E202" s="202"/>
      <c r="F202" s="200">
        <f>G201-F201</f>
        <v>6.25E-2</v>
      </c>
      <c r="G202" s="200"/>
      <c r="H202" s="200"/>
      <c r="I202" s="200"/>
      <c r="J202" s="200">
        <f>K201-J201</f>
        <v>6.25E-2</v>
      </c>
      <c r="K202" s="200"/>
      <c r="L202" s="200"/>
      <c r="M202" s="200"/>
      <c r="N202" s="200">
        <f>O201-N201</f>
        <v>6.25E-2</v>
      </c>
      <c r="O202" s="200"/>
      <c r="P202" s="200">
        <f>Q201-P201</f>
        <v>6.25E-2</v>
      </c>
      <c r="Q202" s="200"/>
      <c r="R202" s="200"/>
      <c r="S202" s="206"/>
    </row>
    <row r="203" spans="1:20" x14ac:dyDescent="0.2">
      <c r="A203" s="194"/>
      <c r="B203" s="197"/>
      <c r="C203" s="197"/>
      <c r="D203" s="200">
        <f>SUM(F206+H206+J206+L206+N206+P206)</f>
        <v>0.41666666666666674</v>
      </c>
      <c r="E203" s="202" t="s">
        <v>86</v>
      </c>
      <c r="F203" s="208" t="s">
        <v>84</v>
      </c>
      <c r="G203" s="208"/>
      <c r="H203" s="208" t="s">
        <v>84</v>
      </c>
      <c r="I203" s="208"/>
      <c r="J203" s="208" t="s">
        <v>84</v>
      </c>
      <c r="K203" s="208"/>
      <c r="L203" s="208" t="s">
        <v>84</v>
      </c>
      <c r="M203" s="208"/>
      <c r="N203" s="208" t="s">
        <v>84</v>
      </c>
      <c r="O203" s="208"/>
      <c r="P203" s="208" t="s">
        <v>84</v>
      </c>
      <c r="Q203" s="208"/>
      <c r="R203" s="208"/>
      <c r="S203" s="209"/>
    </row>
    <row r="204" spans="1:20" ht="27.75" customHeight="1" x14ac:dyDescent="0.2">
      <c r="A204" s="194"/>
      <c r="B204" s="197"/>
      <c r="C204" s="197"/>
      <c r="D204" s="200"/>
      <c r="E204" s="207"/>
      <c r="F204" s="202" t="s">
        <v>85</v>
      </c>
      <c r="G204" s="202"/>
      <c r="H204" s="202" t="s">
        <v>85</v>
      </c>
      <c r="I204" s="202"/>
      <c r="J204" s="202" t="s">
        <v>85</v>
      </c>
      <c r="K204" s="202"/>
      <c r="L204" s="202" t="s">
        <v>85</v>
      </c>
      <c r="M204" s="202"/>
      <c r="N204" s="202" t="s">
        <v>85</v>
      </c>
      <c r="O204" s="202"/>
      <c r="P204" s="202" t="s">
        <v>85</v>
      </c>
      <c r="Q204" s="202"/>
      <c r="R204" s="202"/>
      <c r="S204" s="205"/>
    </row>
    <row r="205" spans="1:20" x14ac:dyDescent="0.2">
      <c r="A205" s="194"/>
      <c r="B205" s="197"/>
      <c r="C205" s="197"/>
      <c r="D205" s="200"/>
      <c r="E205" s="202" t="s">
        <v>87</v>
      </c>
      <c r="F205" s="109">
        <v>0.375</v>
      </c>
      <c r="G205" s="109">
        <v>0.4375</v>
      </c>
      <c r="H205" s="109">
        <v>0.75</v>
      </c>
      <c r="I205" s="109">
        <v>0.83333333333333337</v>
      </c>
      <c r="J205" s="109">
        <v>0.375</v>
      </c>
      <c r="K205" s="109">
        <v>0.4375</v>
      </c>
      <c r="L205" s="109">
        <v>0.75</v>
      </c>
      <c r="M205" s="109">
        <v>0.83333333333333337</v>
      </c>
      <c r="N205" s="109">
        <v>0.375</v>
      </c>
      <c r="O205" s="109">
        <v>0.4375</v>
      </c>
      <c r="P205" s="27">
        <v>0.58333333333333337</v>
      </c>
      <c r="Q205" s="27">
        <v>0.64583333333333337</v>
      </c>
      <c r="R205" s="107"/>
      <c r="S205" s="108"/>
    </row>
    <row r="206" spans="1:20" x14ac:dyDescent="0.2">
      <c r="A206" s="194"/>
      <c r="B206" s="197"/>
      <c r="C206" s="197"/>
      <c r="D206" s="200"/>
      <c r="E206" s="207"/>
      <c r="F206" s="200">
        <f>G205-F205</f>
        <v>6.25E-2</v>
      </c>
      <c r="G206" s="200"/>
      <c r="H206" s="200">
        <f>I205-H205</f>
        <v>8.333333333333337E-2</v>
      </c>
      <c r="I206" s="200"/>
      <c r="J206" s="200">
        <f>K205-J205</f>
        <v>6.25E-2</v>
      </c>
      <c r="K206" s="200"/>
      <c r="L206" s="200">
        <f>M205-L205</f>
        <v>8.333333333333337E-2</v>
      </c>
      <c r="M206" s="200"/>
      <c r="N206" s="200">
        <f>O205-N205</f>
        <v>6.25E-2</v>
      </c>
      <c r="O206" s="200"/>
      <c r="P206" s="200">
        <f>Q205-P205</f>
        <v>6.25E-2</v>
      </c>
      <c r="Q206" s="200"/>
      <c r="R206" s="107"/>
      <c r="S206" s="108"/>
    </row>
    <row r="207" spans="1:20" x14ac:dyDescent="0.2">
      <c r="A207" s="194"/>
      <c r="B207" s="197"/>
      <c r="C207" s="197"/>
      <c r="D207" s="200"/>
      <c r="E207" s="202" t="s">
        <v>88</v>
      </c>
      <c r="F207" s="109">
        <v>0.64583333333333337</v>
      </c>
      <c r="G207" s="109">
        <v>0.70833333333333337</v>
      </c>
      <c r="H207" s="109">
        <v>0.75</v>
      </c>
      <c r="I207" s="109">
        <v>0.83333333333333337</v>
      </c>
      <c r="J207" s="109">
        <v>0.64583333333333337</v>
      </c>
      <c r="K207" s="109">
        <v>0.70833333333333337</v>
      </c>
      <c r="L207" s="109">
        <v>0.75</v>
      </c>
      <c r="M207" s="109">
        <v>0.83333333333333337</v>
      </c>
      <c r="N207" s="109">
        <v>0.64583333333333337</v>
      </c>
      <c r="O207" s="109">
        <v>0.70833333333333337</v>
      </c>
      <c r="P207" s="27">
        <v>0.58333333333333337</v>
      </c>
      <c r="Q207" s="27">
        <v>0.64583333333333337</v>
      </c>
      <c r="R207" s="109"/>
      <c r="S207" s="110"/>
    </row>
    <row r="208" spans="1:20" x14ac:dyDescent="0.2">
      <c r="A208" s="194"/>
      <c r="B208" s="197"/>
      <c r="C208" s="197"/>
      <c r="D208" s="200"/>
      <c r="E208" s="207"/>
      <c r="F208" s="200">
        <f>G207-F207</f>
        <v>6.25E-2</v>
      </c>
      <c r="G208" s="200"/>
      <c r="H208" s="200">
        <f>I207-H207</f>
        <v>8.333333333333337E-2</v>
      </c>
      <c r="I208" s="200"/>
      <c r="J208" s="200">
        <f>K207-J207</f>
        <v>6.25E-2</v>
      </c>
      <c r="K208" s="200"/>
      <c r="L208" s="200">
        <f>M207-L207</f>
        <v>8.333333333333337E-2</v>
      </c>
      <c r="M208" s="200"/>
      <c r="N208" s="200">
        <f>O207-N207</f>
        <v>6.25E-2</v>
      </c>
      <c r="O208" s="200"/>
      <c r="P208" s="200">
        <f>Q207-P207</f>
        <v>6.25E-2</v>
      </c>
      <c r="Q208" s="200"/>
      <c r="R208" s="200"/>
      <c r="S208" s="206"/>
    </row>
    <row r="209" spans="1:19" x14ac:dyDescent="0.2">
      <c r="A209" s="194"/>
      <c r="B209" s="197"/>
      <c r="C209" s="197"/>
      <c r="D209" s="200">
        <f>SUM(F212:S212)</f>
        <v>0.41666666666666674</v>
      </c>
      <c r="E209" s="202" t="s">
        <v>89</v>
      </c>
      <c r="F209" s="208" t="s">
        <v>84</v>
      </c>
      <c r="G209" s="208"/>
      <c r="H209" s="208" t="s">
        <v>84</v>
      </c>
      <c r="I209" s="208"/>
      <c r="J209" s="208" t="s">
        <v>84</v>
      </c>
      <c r="K209" s="208"/>
      <c r="L209" s="208" t="s">
        <v>84</v>
      </c>
      <c r="M209" s="208"/>
      <c r="N209" s="208" t="s">
        <v>84</v>
      </c>
      <c r="O209" s="208"/>
      <c r="P209" s="208" t="s">
        <v>84</v>
      </c>
      <c r="Q209" s="208"/>
      <c r="R209" s="208"/>
      <c r="S209" s="209"/>
    </row>
    <row r="210" spans="1:19" x14ac:dyDescent="0.2">
      <c r="A210" s="194"/>
      <c r="B210" s="197"/>
      <c r="C210" s="197"/>
      <c r="D210" s="200"/>
      <c r="E210" s="202"/>
      <c r="F210" s="202" t="s">
        <v>85</v>
      </c>
      <c r="G210" s="202"/>
      <c r="H210" s="202" t="s">
        <v>85</v>
      </c>
      <c r="I210" s="202"/>
      <c r="J210" s="202" t="s">
        <v>85</v>
      </c>
      <c r="K210" s="202"/>
      <c r="L210" s="202" t="s">
        <v>85</v>
      </c>
      <c r="M210" s="202"/>
      <c r="N210" s="202" t="s">
        <v>85</v>
      </c>
      <c r="O210" s="202"/>
      <c r="P210" s="202" t="s">
        <v>85</v>
      </c>
      <c r="Q210" s="202"/>
      <c r="R210" s="202"/>
      <c r="S210" s="205"/>
    </row>
    <row r="211" spans="1:19" x14ac:dyDescent="0.2">
      <c r="A211" s="194"/>
      <c r="B211" s="197"/>
      <c r="C211" s="197"/>
      <c r="D211" s="200"/>
      <c r="E211" s="202"/>
      <c r="F211" s="109">
        <v>0.375</v>
      </c>
      <c r="G211" s="109">
        <v>0.4375</v>
      </c>
      <c r="H211" s="109">
        <v>0.75</v>
      </c>
      <c r="I211" s="109">
        <v>0.83333333333333337</v>
      </c>
      <c r="J211" s="109">
        <v>0.375</v>
      </c>
      <c r="K211" s="109">
        <v>0.4375</v>
      </c>
      <c r="L211" s="109">
        <v>0.75</v>
      </c>
      <c r="M211" s="109">
        <v>0.83333333333333337</v>
      </c>
      <c r="N211" s="109">
        <v>0.375</v>
      </c>
      <c r="O211" s="109">
        <v>0.4375</v>
      </c>
      <c r="P211" s="27">
        <v>0.58333333333333337</v>
      </c>
      <c r="Q211" s="27">
        <v>0.64583333333333337</v>
      </c>
      <c r="R211" s="107"/>
      <c r="S211" s="108"/>
    </row>
    <row r="212" spans="1:19" x14ac:dyDescent="0.2">
      <c r="A212" s="194"/>
      <c r="B212" s="197"/>
      <c r="C212" s="197"/>
      <c r="D212" s="200"/>
      <c r="E212" s="202"/>
      <c r="F212" s="200">
        <f>G211-F211</f>
        <v>6.25E-2</v>
      </c>
      <c r="G212" s="200"/>
      <c r="H212" s="200">
        <f>I211-H211</f>
        <v>8.333333333333337E-2</v>
      </c>
      <c r="I212" s="200"/>
      <c r="J212" s="200">
        <f>K211-J211</f>
        <v>6.25E-2</v>
      </c>
      <c r="K212" s="200"/>
      <c r="L212" s="200">
        <f>M211-L211</f>
        <v>8.333333333333337E-2</v>
      </c>
      <c r="M212" s="200"/>
      <c r="N212" s="200">
        <f>O211-N211</f>
        <v>6.25E-2</v>
      </c>
      <c r="O212" s="200"/>
      <c r="P212" s="200">
        <f>Q211-P211</f>
        <v>6.25E-2</v>
      </c>
      <c r="Q212" s="200"/>
      <c r="R212" s="200"/>
      <c r="S212" s="206"/>
    </row>
    <row r="213" spans="1:19" x14ac:dyDescent="0.2">
      <c r="A213" s="194"/>
      <c r="B213" s="197"/>
      <c r="C213" s="197"/>
      <c r="D213" s="200">
        <f>SUM(F216:Q216)</f>
        <v>0.41666666666666674</v>
      </c>
      <c r="E213" s="200" t="s">
        <v>90</v>
      </c>
      <c r="F213" s="208" t="s">
        <v>84</v>
      </c>
      <c r="G213" s="208"/>
      <c r="H213" s="208" t="s">
        <v>84</v>
      </c>
      <c r="I213" s="208"/>
      <c r="J213" s="208" t="s">
        <v>84</v>
      </c>
      <c r="K213" s="208"/>
      <c r="L213" s="208" t="s">
        <v>84</v>
      </c>
      <c r="M213" s="208"/>
      <c r="N213" s="208" t="s">
        <v>84</v>
      </c>
      <c r="O213" s="208"/>
      <c r="P213" s="208" t="s">
        <v>84</v>
      </c>
      <c r="Q213" s="208"/>
      <c r="R213" s="208"/>
      <c r="S213" s="209"/>
    </row>
    <row r="214" spans="1:19" x14ac:dyDescent="0.2">
      <c r="A214" s="194"/>
      <c r="B214" s="197"/>
      <c r="C214" s="197"/>
      <c r="D214" s="200"/>
      <c r="E214" s="200"/>
      <c r="F214" s="202" t="s">
        <v>85</v>
      </c>
      <c r="G214" s="202"/>
      <c r="H214" s="202" t="s">
        <v>85</v>
      </c>
      <c r="I214" s="202"/>
      <c r="J214" s="202" t="s">
        <v>85</v>
      </c>
      <c r="K214" s="202"/>
      <c r="L214" s="202" t="s">
        <v>85</v>
      </c>
      <c r="M214" s="202"/>
      <c r="N214" s="202" t="s">
        <v>85</v>
      </c>
      <c r="O214" s="202"/>
      <c r="P214" s="202" t="s">
        <v>85</v>
      </c>
      <c r="Q214" s="202"/>
      <c r="R214" s="208"/>
      <c r="S214" s="209"/>
    </row>
    <row r="215" spans="1:19" x14ac:dyDescent="0.2">
      <c r="A215" s="194"/>
      <c r="B215" s="197"/>
      <c r="C215" s="197"/>
      <c r="D215" s="200"/>
      <c r="E215" s="200"/>
      <c r="F215" s="109">
        <v>0.64583333333333337</v>
      </c>
      <c r="G215" s="109">
        <v>0.70833333333333337</v>
      </c>
      <c r="H215" s="109">
        <v>0.75</v>
      </c>
      <c r="I215" s="109">
        <v>0.83333333333333337</v>
      </c>
      <c r="J215" s="109">
        <v>0.64583333333333337</v>
      </c>
      <c r="K215" s="109">
        <v>0.70833333333333337</v>
      </c>
      <c r="L215" s="109">
        <v>0.75</v>
      </c>
      <c r="M215" s="109">
        <v>0.83333333333333337</v>
      </c>
      <c r="N215" s="109">
        <v>0.64583333333333337</v>
      </c>
      <c r="O215" s="109">
        <v>0.70833333333333337</v>
      </c>
      <c r="P215" s="27">
        <v>0.58333333333333337</v>
      </c>
      <c r="Q215" s="27">
        <v>0.64583333333333337</v>
      </c>
      <c r="R215" s="109"/>
      <c r="S215" s="110"/>
    </row>
    <row r="216" spans="1:19" ht="13.5" thickBot="1" x14ac:dyDescent="0.25">
      <c r="A216" s="195"/>
      <c r="B216" s="198"/>
      <c r="C216" s="198"/>
      <c r="D216" s="210"/>
      <c r="E216" s="210"/>
      <c r="F216" s="210">
        <f>G215-F215</f>
        <v>6.25E-2</v>
      </c>
      <c r="G216" s="210"/>
      <c r="H216" s="210">
        <f>I215-H215</f>
        <v>8.333333333333337E-2</v>
      </c>
      <c r="I216" s="210"/>
      <c r="J216" s="210">
        <f>K215-J215</f>
        <v>6.25E-2</v>
      </c>
      <c r="K216" s="210"/>
      <c r="L216" s="210">
        <f>M215-L215</f>
        <v>8.333333333333337E-2</v>
      </c>
      <c r="M216" s="210"/>
      <c r="N216" s="210">
        <f>O215-N215</f>
        <v>6.25E-2</v>
      </c>
      <c r="O216" s="210"/>
      <c r="P216" s="210">
        <f>Q215-P215</f>
        <v>6.25E-2</v>
      </c>
      <c r="Q216" s="210"/>
      <c r="R216" s="210"/>
      <c r="S216" s="211"/>
    </row>
    <row r="217" spans="1:19" x14ac:dyDescent="0.2">
      <c r="A217" s="193">
        <v>13</v>
      </c>
      <c r="B217" s="196" t="s">
        <v>91</v>
      </c>
      <c r="C217" s="196" t="s">
        <v>82</v>
      </c>
      <c r="D217" s="199">
        <f>SUM(F220:S220)</f>
        <v>0.25</v>
      </c>
      <c r="E217" s="201" t="s">
        <v>92</v>
      </c>
      <c r="F217" s="203" t="s">
        <v>93</v>
      </c>
      <c r="G217" s="203"/>
      <c r="H217" s="203"/>
      <c r="I217" s="203"/>
      <c r="J217" s="203" t="s">
        <v>93</v>
      </c>
      <c r="K217" s="203"/>
      <c r="L217" s="201"/>
      <c r="M217" s="201"/>
      <c r="N217" s="203" t="s">
        <v>93</v>
      </c>
      <c r="O217" s="203"/>
      <c r="P217" s="203" t="s">
        <v>93</v>
      </c>
      <c r="Q217" s="203"/>
      <c r="R217" s="201"/>
      <c r="S217" s="204"/>
    </row>
    <row r="218" spans="1:19" x14ac:dyDescent="0.2">
      <c r="A218" s="194"/>
      <c r="B218" s="197"/>
      <c r="C218" s="197"/>
      <c r="D218" s="200"/>
      <c r="E218" s="202"/>
      <c r="F218" s="202" t="s">
        <v>85</v>
      </c>
      <c r="G218" s="202"/>
      <c r="H218" s="202"/>
      <c r="I218" s="202"/>
      <c r="J218" s="202" t="s">
        <v>85</v>
      </c>
      <c r="K218" s="202"/>
      <c r="L218" s="202"/>
      <c r="M218" s="202"/>
      <c r="N218" s="202" t="s">
        <v>85</v>
      </c>
      <c r="O218" s="202"/>
      <c r="P218" s="202" t="s">
        <v>85</v>
      </c>
      <c r="Q218" s="202"/>
      <c r="R218" s="202"/>
      <c r="S218" s="205"/>
    </row>
    <row r="219" spans="1:19" x14ac:dyDescent="0.2">
      <c r="A219" s="194"/>
      <c r="B219" s="197"/>
      <c r="C219" s="197"/>
      <c r="D219" s="200"/>
      <c r="E219" s="202"/>
      <c r="F219" s="106">
        <v>0.77083333333333337</v>
      </c>
      <c r="G219" s="106">
        <v>0.83333333333333337</v>
      </c>
      <c r="H219" s="106"/>
      <c r="I219" s="106"/>
      <c r="J219" s="106">
        <v>0.77083333333333337</v>
      </c>
      <c r="K219" s="106">
        <v>0.83333333333333337</v>
      </c>
      <c r="L219" s="106"/>
      <c r="M219" s="106"/>
      <c r="N219" s="106">
        <v>0.77083333333333337</v>
      </c>
      <c r="O219" s="106">
        <v>0.83333333333333337</v>
      </c>
      <c r="P219" s="106">
        <v>0.54166666666666663</v>
      </c>
      <c r="Q219" s="106">
        <v>0.60416666666666663</v>
      </c>
      <c r="R219" s="109"/>
      <c r="S219" s="110"/>
    </row>
    <row r="220" spans="1:19" x14ac:dyDescent="0.2">
      <c r="A220" s="194"/>
      <c r="B220" s="197"/>
      <c r="C220" s="197"/>
      <c r="D220" s="200"/>
      <c r="E220" s="202"/>
      <c r="F220" s="146">
        <f>G219-F219</f>
        <v>6.25E-2</v>
      </c>
      <c r="G220" s="146"/>
      <c r="H220" s="146"/>
      <c r="I220" s="146"/>
      <c r="J220" s="146">
        <f>K219-J219</f>
        <v>6.25E-2</v>
      </c>
      <c r="K220" s="146"/>
      <c r="L220" s="146"/>
      <c r="M220" s="146"/>
      <c r="N220" s="146">
        <f>O219-N219</f>
        <v>6.25E-2</v>
      </c>
      <c r="O220" s="146"/>
      <c r="P220" s="146">
        <f>Q219-P219</f>
        <v>6.25E-2</v>
      </c>
      <c r="Q220" s="146"/>
      <c r="R220" s="200"/>
      <c r="S220" s="206"/>
    </row>
    <row r="221" spans="1:19" x14ac:dyDescent="0.2">
      <c r="A221" s="194"/>
      <c r="B221" s="197"/>
      <c r="C221" s="197"/>
      <c r="D221" s="200">
        <f>SUM(F224:S224)</f>
        <v>0.41666666666666663</v>
      </c>
      <c r="E221" s="202" t="s">
        <v>94</v>
      </c>
      <c r="F221" s="208" t="s">
        <v>93</v>
      </c>
      <c r="G221" s="208"/>
      <c r="H221" s="208" t="s">
        <v>93</v>
      </c>
      <c r="I221" s="208"/>
      <c r="J221" s="208" t="s">
        <v>93</v>
      </c>
      <c r="K221" s="208"/>
      <c r="L221" s="208" t="s">
        <v>93</v>
      </c>
      <c r="M221" s="208"/>
      <c r="N221" s="208" t="s">
        <v>93</v>
      </c>
      <c r="O221" s="208"/>
      <c r="P221" s="208" t="s">
        <v>93</v>
      </c>
      <c r="Q221" s="208"/>
      <c r="R221" s="202"/>
      <c r="S221" s="205"/>
    </row>
    <row r="222" spans="1:19" x14ac:dyDescent="0.2">
      <c r="A222" s="194"/>
      <c r="B222" s="197"/>
      <c r="C222" s="197"/>
      <c r="D222" s="200"/>
      <c r="E222" s="202"/>
      <c r="F222" s="202" t="s">
        <v>85</v>
      </c>
      <c r="G222" s="202"/>
      <c r="H222" s="202" t="s">
        <v>85</v>
      </c>
      <c r="I222" s="202"/>
      <c r="J222" s="202" t="s">
        <v>85</v>
      </c>
      <c r="K222" s="202"/>
      <c r="L222" s="202" t="s">
        <v>85</v>
      </c>
      <c r="M222" s="202"/>
      <c r="N222" s="202" t="s">
        <v>85</v>
      </c>
      <c r="O222" s="202"/>
      <c r="P222" s="202" t="s">
        <v>85</v>
      </c>
      <c r="Q222" s="202"/>
      <c r="R222" s="202"/>
      <c r="S222" s="205"/>
    </row>
    <row r="223" spans="1:19" x14ac:dyDescent="0.2">
      <c r="A223" s="194"/>
      <c r="B223" s="197"/>
      <c r="C223" s="197"/>
      <c r="D223" s="200"/>
      <c r="E223" s="202"/>
      <c r="F223" s="106">
        <v>0.375</v>
      </c>
      <c r="G223" s="106">
        <v>0.4375</v>
      </c>
      <c r="H223" s="106">
        <v>0.375</v>
      </c>
      <c r="I223" s="106">
        <v>0.45833333333333331</v>
      </c>
      <c r="J223" s="106">
        <v>0.375</v>
      </c>
      <c r="K223" s="106">
        <v>0.4375</v>
      </c>
      <c r="L223" s="106">
        <v>0.375</v>
      </c>
      <c r="M223" s="106">
        <v>0.45833333333333331</v>
      </c>
      <c r="N223" s="106">
        <v>0.375</v>
      </c>
      <c r="O223" s="106">
        <v>0.4375</v>
      </c>
      <c r="P223" s="106">
        <v>0.54166666666666663</v>
      </c>
      <c r="Q223" s="106">
        <v>0.60416666666666663</v>
      </c>
      <c r="R223" s="109"/>
      <c r="S223" s="110"/>
    </row>
    <row r="224" spans="1:19" x14ac:dyDescent="0.2">
      <c r="A224" s="194"/>
      <c r="B224" s="197"/>
      <c r="C224" s="197"/>
      <c r="D224" s="200"/>
      <c r="E224" s="202"/>
      <c r="F224" s="146">
        <f>G223-F223</f>
        <v>6.25E-2</v>
      </c>
      <c r="G224" s="146"/>
      <c r="H224" s="146">
        <f>I223-H223</f>
        <v>8.3333333333333315E-2</v>
      </c>
      <c r="I224" s="146"/>
      <c r="J224" s="146">
        <f>K223-J223</f>
        <v>6.25E-2</v>
      </c>
      <c r="K224" s="146"/>
      <c r="L224" s="146">
        <f>M223-L223</f>
        <v>8.3333333333333315E-2</v>
      </c>
      <c r="M224" s="146"/>
      <c r="N224" s="146">
        <f>O223-N223</f>
        <v>6.25E-2</v>
      </c>
      <c r="O224" s="146"/>
      <c r="P224" s="146">
        <f>Q223-P223</f>
        <v>6.25E-2</v>
      </c>
      <c r="Q224" s="146"/>
      <c r="R224" s="200"/>
      <c r="S224" s="206"/>
    </row>
    <row r="225" spans="1:19" x14ac:dyDescent="0.2">
      <c r="A225" s="194"/>
      <c r="B225" s="197"/>
      <c r="C225" s="197"/>
      <c r="D225" s="200">
        <f>SUM(F228:S228)</f>
        <v>0.41666666666666663</v>
      </c>
      <c r="E225" s="202" t="s">
        <v>95</v>
      </c>
      <c r="F225" s="208" t="s">
        <v>93</v>
      </c>
      <c r="G225" s="208"/>
      <c r="H225" s="208" t="s">
        <v>93</v>
      </c>
      <c r="I225" s="208"/>
      <c r="J225" s="208" t="s">
        <v>93</v>
      </c>
      <c r="K225" s="208"/>
      <c r="L225" s="208" t="s">
        <v>93</v>
      </c>
      <c r="M225" s="208"/>
      <c r="N225" s="208" t="s">
        <v>93</v>
      </c>
      <c r="O225" s="208"/>
      <c r="P225" s="208" t="s">
        <v>93</v>
      </c>
      <c r="Q225" s="208"/>
      <c r="R225" s="208"/>
      <c r="S225" s="209"/>
    </row>
    <row r="226" spans="1:19" x14ac:dyDescent="0.2">
      <c r="A226" s="194"/>
      <c r="B226" s="197"/>
      <c r="C226" s="197"/>
      <c r="D226" s="200"/>
      <c r="E226" s="202"/>
      <c r="F226" s="202" t="s">
        <v>85</v>
      </c>
      <c r="G226" s="202"/>
      <c r="H226" s="202" t="s">
        <v>85</v>
      </c>
      <c r="I226" s="202"/>
      <c r="J226" s="202" t="s">
        <v>85</v>
      </c>
      <c r="K226" s="202"/>
      <c r="L226" s="202" t="s">
        <v>85</v>
      </c>
      <c r="M226" s="202"/>
      <c r="N226" s="202" t="s">
        <v>85</v>
      </c>
      <c r="O226" s="202"/>
      <c r="P226" s="202" t="s">
        <v>85</v>
      </c>
      <c r="Q226" s="202"/>
      <c r="R226" s="202"/>
      <c r="S226" s="205"/>
    </row>
    <row r="227" spans="1:19" x14ac:dyDescent="0.2">
      <c r="A227" s="194"/>
      <c r="B227" s="197"/>
      <c r="C227" s="197"/>
      <c r="D227" s="200"/>
      <c r="E227" s="202"/>
      <c r="F227" s="106">
        <v>0.375</v>
      </c>
      <c r="G227" s="106">
        <v>0.45833333333333331</v>
      </c>
      <c r="H227" s="106">
        <v>0.375</v>
      </c>
      <c r="I227" s="106">
        <v>0.4375</v>
      </c>
      <c r="J227" s="106">
        <v>0.375</v>
      </c>
      <c r="K227" s="106">
        <v>0.45833333333333331</v>
      </c>
      <c r="L227" s="106">
        <v>0.375</v>
      </c>
      <c r="M227" s="106">
        <v>0.4375</v>
      </c>
      <c r="N227" s="106">
        <v>0.375</v>
      </c>
      <c r="O227" s="106">
        <v>0.4375</v>
      </c>
      <c r="P227" s="106">
        <v>0.54166666666666663</v>
      </c>
      <c r="Q227" s="106">
        <v>0.60416666666666663</v>
      </c>
      <c r="R227" s="109"/>
      <c r="S227" s="110"/>
    </row>
    <row r="228" spans="1:19" x14ac:dyDescent="0.2">
      <c r="A228" s="194"/>
      <c r="B228" s="197"/>
      <c r="C228" s="197"/>
      <c r="D228" s="200"/>
      <c r="E228" s="202"/>
      <c r="F228" s="146">
        <f>G227-F227</f>
        <v>8.3333333333333315E-2</v>
      </c>
      <c r="G228" s="146"/>
      <c r="H228" s="146">
        <f>I227-H227</f>
        <v>6.25E-2</v>
      </c>
      <c r="I228" s="146"/>
      <c r="J228" s="146">
        <f>K227-J227</f>
        <v>8.3333333333333315E-2</v>
      </c>
      <c r="K228" s="146"/>
      <c r="L228" s="146">
        <f>M227-L227</f>
        <v>6.25E-2</v>
      </c>
      <c r="M228" s="146"/>
      <c r="N228" s="146">
        <f>O227-N227</f>
        <v>6.25E-2</v>
      </c>
      <c r="O228" s="146"/>
      <c r="P228" s="146">
        <f>Q227-P227</f>
        <v>6.25E-2</v>
      </c>
      <c r="Q228" s="146"/>
      <c r="R228" s="200"/>
      <c r="S228" s="206"/>
    </row>
    <row r="229" spans="1:19" x14ac:dyDescent="0.2">
      <c r="A229" s="194"/>
      <c r="B229" s="197"/>
      <c r="C229" s="197"/>
      <c r="D229" s="200">
        <f>SUM(F233:S233)</f>
        <v>0.41666666666666663</v>
      </c>
      <c r="E229" s="202" t="s">
        <v>96</v>
      </c>
      <c r="F229" s="208" t="s">
        <v>93</v>
      </c>
      <c r="G229" s="208"/>
      <c r="H229" s="208" t="s">
        <v>93</v>
      </c>
      <c r="I229" s="208"/>
      <c r="J229" s="208" t="s">
        <v>93</v>
      </c>
      <c r="K229" s="208"/>
      <c r="L229" s="208" t="s">
        <v>93</v>
      </c>
      <c r="M229" s="208"/>
      <c r="N229" s="208" t="s">
        <v>93</v>
      </c>
      <c r="O229" s="208"/>
      <c r="P229" s="208" t="s">
        <v>93</v>
      </c>
      <c r="Q229" s="208"/>
      <c r="R229" s="202"/>
      <c r="S229" s="205"/>
    </row>
    <row r="230" spans="1:19" x14ac:dyDescent="0.2">
      <c r="A230" s="194"/>
      <c r="B230" s="197"/>
      <c r="C230" s="197"/>
      <c r="D230" s="200"/>
      <c r="E230" s="202"/>
      <c r="F230" s="202" t="s">
        <v>85</v>
      </c>
      <c r="G230" s="202"/>
      <c r="H230" s="202" t="s">
        <v>85</v>
      </c>
      <c r="I230" s="202"/>
      <c r="J230" s="202" t="s">
        <v>85</v>
      </c>
      <c r="K230" s="202"/>
      <c r="L230" s="202" t="s">
        <v>85</v>
      </c>
      <c r="M230" s="202"/>
      <c r="N230" s="202" t="s">
        <v>85</v>
      </c>
      <c r="O230" s="202"/>
      <c r="P230" s="202" t="s">
        <v>85</v>
      </c>
      <c r="Q230" s="202"/>
      <c r="R230" s="202"/>
      <c r="S230" s="205"/>
    </row>
    <row r="231" spans="1:19" x14ac:dyDescent="0.2">
      <c r="A231" s="194"/>
      <c r="B231" s="197"/>
      <c r="C231" s="197"/>
      <c r="D231" s="200"/>
      <c r="E231" s="202"/>
      <c r="F231" s="202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107"/>
      <c r="S231" s="108"/>
    </row>
    <row r="232" spans="1:19" x14ac:dyDescent="0.2">
      <c r="A232" s="194"/>
      <c r="B232" s="197"/>
      <c r="C232" s="197"/>
      <c r="D232" s="200"/>
      <c r="E232" s="202"/>
      <c r="F232" s="106">
        <v>0.375</v>
      </c>
      <c r="G232" s="106">
        <v>0.4375</v>
      </c>
      <c r="H232" s="106">
        <v>0.375</v>
      </c>
      <c r="I232" s="106">
        <v>0.45833333333333331</v>
      </c>
      <c r="J232" s="106">
        <v>0.375</v>
      </c>
      <c r="K232" s="106">
        <v>0.4375</v>
      </c>
      <c r="L232" s="106">
        <v>0.375</v>
      </c>
      <c r="M232" s="106">
        <v>0.45833333333333331</v>
      </c>
      <c r="N232" s="106">
        <v>0.375</v>
      </c>
      <c r="O232" s="106">
        <v>0.4375</v>
      </c>
      <c r="P232" s="106">
        <v>0.54166666666666663</v>
      </c>
      <c r="Q232" s="106">
        <v>0.60416666666666663</v>
      </c>
      <c r="R232" s="109"/>
      <c r="S232" s="110"/>
    </row>
    <row r="233" spans="1:19" x14ac:dyDescent="0.2">
      <c r="A233" s="194"/>
      <c r="B233" s="197"/>
      <c r="C233" s="197"/>
      <c r="D233" s="200"/>
      <c r="E233" s="202"/>
      <c r="F233" s="146">
        <f>G232-F232</f>
        <v>6.25E-2</v>
      </c>
      <c r="G233" s="146"/>
      <c r="H233" s="146">
        <f>I232-H232</f>
        <v>8.3333333333333315E-2</v>
      </c>
      <c r="I233" s="146"/>
      <c r="J233" s="146">
        <f>K232-J232</f>
        <v>6.25E-2</v>
      </c>
      <c r="K233" s="146"/>
      <c r="L233" s="146">
        <f>M232-L232</f>
        <v>8.3333333333333315E-2</v>
      </c>
      <c r="M233" s="146"/>
      <c r="N233" s="146">
        <f>O232-N232</f>
        <v>6.25E-2</v>
      </c>
      <c r="O233" s="146"/>
      <c r="P233" s="146">
        <f>Q232-P232</f>
        <v>6.25E-2</v>
      </c>
      <c r="Q233" s="146"/>
      <c r="R233" s="200"/>
      <c r="S233" s="206"/>
    </row>
    <row r="234" spans="1:19" x14ac:dyDescent="0.2">
      <c r="A234" s="194"/>
      <c r="B234" s="197"/>
      <c r="C234" s="197"/>
      <c r="D234" s="200">
        <f>SUM(F237:S237)</f>
        <v>0.66666666666666674</v>
      </c>
      <c r="E234" s="202" t="s">
        <v>97</v>
      </c>
      <c r="F234" s="208" t="s">
        <v>93</v>
      </c>
      <c r="G234" s="208"/>
      <c r="H234" s="208" t="s">
        <v>93</v>
      </c>
      <c r="I234" s="208"/>
      <c r="J234" s="208" t="s">
        <v>93</v>
      </c>
      <c r="K234" s="208"/>
      <c r="L234" s="208" t="s">
        <v>93</v>
      </c>
      <c r="M234" s="208"/>
      <c r="N234" s="208" t="s">
        <v>93</v>
      </c>
      <c r="O234" s="208"/>
      <c r="P234" s="208" t="s">
        <v>93</v>
      </c>
      <c r="Q234" s="208"/>
      <c r="R234" s="208"/>
      <c r="S234" s="209"/>
    </row>
    <row r="235" spans="1:19" x14ac:dyDescent="0.2">
      <c r="A235" s="194"/>
      <c r="B235" s="197"/>
      <c r="C235" s="197"/>
      <c r="D235" s="200"/>
      <c r="E235" s="202"/>
      <c r="F235" s="202" t="s">
        <v>85</v>
      </c>
      <c r="G235" s="202"/>
      <c r="H235" s="202" t="s">
        <v>85</v>
      </c>
      <c r="I235" s="202"/>
      <c r="J235" s="202" t="s">
        <v>85</v>
      </c>
      <c r="K235" s="202"/>
      <c r="L235" s="202" t="s">
        <v>85</v>
      </c>
      <c r="M235" s="202"/>
      <c r="N235" s="202" t="s">
        <v>85</v>
      </c>
      <c r="O235" s="202"/>
      <c r="P235" s="202" t="s">
        <v>85</v>
      </c>
      <c r="Q235" s="202"/>
      <c r="R235" s="202"/>
      <c r="S235" s="205"/>
    </row>
    <row r="236" spans="1:19" x14ac:dyDescent="0.2">
      <c r="A236" s="194"/>
      <c r="B236" s="197"/>
      <c r="C236" s="197"/>
      <c r="D236" s="200"/>
      <c r="E236" s="202"/>
      <c r="F236" s="106">
        <v>0.64583333333333337</v>
      </c>
      <c r="G236" s="106">
        <v>0.77083333333333337</v>
      </c>
      <c r="H236" s="106">
        <v>0.72916666666666663</v>
      </c>
      <c r="I236" s="106">
        <v>0.83333333333333337</v>
      </c>
      <c r="J236" s="106">
        <v>0.64583333333333337</v>
      </c>
      <c r="K236" s="106">
        <v>0.77083333333333337</v>
      </c>
      <c r="L236" s="106">
        <v>0.72916666666666663</v>
      </c>
      <c r="M236" s="106">
        <v>0.83333333333333337</v>
      </c>
      <c r="N236" s="106">
        <v>0.64583333333333337</v>
      </c>
      <c r="O236" s="106">
        <v>0.72916666666666663</v>
      </c>
      <c r="P236" s="106">
        <v>0.625</v>
      </c>
      <c r="Q236" s="106">
        <v>0.75</v>
      </c>
      <c r="R236" s="107"/>
      <c r="S236" s="108"/>
    </row>
    <row r="237" spans="1:19" x14ac:dyDescent="0.2">
      <c r="A237" s="194"/>
      <c r="B237" s="197"/>
      <c r="C237" s="197"/>
      <c r="D237" s="200"/>
      <c r="E237" s="202"/>
      <c r="F237" s="146">
        <f>G236-F236</f>
        <v>0.125</v>
      </c>
      <c r="G237" s="146"/>
      <c r="H237" s="146">
        <f>I236-H236</f>
        <v>0.10416666666666674</v>
      </c>
      <c r="I237" s="146"/>
      <c r="J237" s="146">
        <f>K236-J236</f>
        <v>0.125</v>
      </c>
      <c r="K237" s="146"/>
      <c r="L237" s="146">
        <f>M236-L236</f>
        <v>0.10416666666666674</v>
      </c>
      <c r="M237" s="146"/>
      <c r="N237" s="146">
        <f>O236-N236</f>
        <v>8.3333333333333259E-2</v>
      </c>
      <c r="O237" s="146"/>
      <c r="P237" s="146">
        <f>Q236-P236</f>
        <v>0.125</v>
      </c>
      <c r="Q237" s="146"/>
      <c r="R237" s="200"/>
      <c r="S237" s="206"/>
    </row>
    <row r="238" spans="1:19" x14ac:dyDescent="0.2">
      <c r="A238" s="194"/>
      <c r="B238" s="197"/>
      <c r="C238" s="197"/>
      <c r="D238" s="200">
        <f>SUM(F241:S241)</f>
        <v>0.83333333333333315</v>
      </c>
      <c r="E238" s="202" t="s">
        <v>98</v>
      </c>
      <c r="F238" s="208" t="s">
        <v>93</v>
      </c>
      <c r="G238" s="208"/>
      <c r="H238" s="208" t="s">
        <v>93</v>
      </c>
      <c r="I238" s="208"/>
      <c r="J238" s="208" t="s">
        <v>93</v>
      </c>
      <c r="K238" s="208"/>
      <c r="L238" s="208" t="s">
        <v>93</v>
      </c>
      <c r="M238" s="208"/>
      <c r="N238" s="208" t="s">
        <v>93</v>
      </c>
      <c r="O238" s="208"/>
      <c r="P238" s="208" t="s">
        <v>93</v>
      </c>
      <c r="Q238" s="208"/>
      <c r="R238" s="208"/>
      <c r="S238" s="209"/>
    </row>
    <row r="239" spans="1:19" x14ac:dyDescent="0.2">
      <c r="A239" s="194"/>
      <c r="B239" s="197"/>
      <c r="C239" s="197"/>
      <c r="D239" s="200"/>
      <c r="E239" s="202"/>
      <c r="F239" s="202" t="s">
        <v>85</v>
      </c>
      <c r="G239" s="202"/>
      <c r="H239" s="202" t="s">
        <v>85</v>
      </c>
      <c r="I239" s="202"/>
      <c r="J239" s="202" t="s">
        <v>85</v>
      </c>
      <c r="K239" s="202"/>
      <c r="L239" s="202" t="s">
        <v>85</v>
      </c>
      <c r="M239" s="202"/>
      <c r="N239" s="202" t="s">
        <v>85</v>
      </c>
      <c r="O239" s="202"/>
      <c r="P239" s="202" t="s">
        <v>85</v>
      </c>
      <c r="Q239" s="202"/>
      <c r="R239" s="202"/>
      <c r="S239" s="205"/>
    </row>
    <row r="240" spans="1:19" x14ac:dyDescent="0.2">
      <c r="A240" s="194"/>
      <c r="B240" s="197"/>
      <c r="C240" s="197"/>
      <c r="D240" s="200"/>
      <c r="E240" s="202"/>
      <c r="F240" s="106">
        <v>0.64583333333333337</v>
      </c>
      <c r="G240" s="106">
        <v>0.79166666666666663</v>
      </c>
      <c r="H240" s="106">
        <v>0.72916666666666663</v>
      </c>
      <c r="I240" s="106">
        <v>0.85416666666666663</v>
      </c>
      <c r="J240" s="106">
        <v>0.64583333333333337</v>
      </c>
      <c r="K240" s="106">
        <v>0.79166666666666663</v>
      </c>
      <c r="L240" s="106">
        <v>0.72916666666666663</v>
      </c>
      <c r="M240" s="106">
        <v>0.85416666666666663</v>
      </c>
      <c r="N240" s="106">
        <v>0.64583333333333337</v>
      </c>
      <c r="O240" s="106">
        <v>0.79166666666666663</v>
      </c>
      <c r="P240" s="106">
        <v>0.625</v>
      </c>
      <c r="Q240" s="106">
        <v>0.77083333333333337</v>
      </c>
      <c r="R240" s="107"/>
      <c r="S240" s="108"/>
    </row>
    <row r="241" spans="1:19" x14ac:dyDescent="0.2">
      <c r="A241" s="194"/>
      <c r="B241" s="197"/>
      <c r="C241" s="197"/>
      <c r="D241" s="200"/>
      <c r="E241" s="202"/>
      <c r="F241" s="146">
        <f>G240-F240</f>
        <v>0.14583333333333326</v>
      </c>
      <c r="G241" s="146"/>
      <c r="H241" s="146">
        <f>I240-H240</f>
        <v>0.125</v>
      </c>
      <c r="I241" s="146"/>
      <c r="J241" s="146">
        <f>K240-J240</f>
        <v>0.14583333333333326</v>
      </c>
      <c r="K241" s="146"/>
      <c r="L241" s="146">
        <f>M240-L240</f>
        <v>0.125</v>
      </c>
      <c r="M241" s="146"/>
      <c r="N241" s="146">
        <f>O240-N240</f>
        <v>0.14583333333333326</v>
      </c>
      <c r="O241" s="146"/>
      <c r="P241" s="146">
        <f>Q240-P240</f>
        <v>0.14583333333333337</v>
      </c>
      <c r="Q241" s="146"/>
      <c r="R241" s="200"/>
      <c r="S241" s="206"/>
    </row>
    <row r="242" spans="1:19" x14ac:dyDescent="0.2">
      <c r="A242" s="194"/>
      <c r="B242" s="197"/>
      <c r="C242" s="197"/>
      <c r="D242" s="200">
        <f>SUM(F245:S245)</f>
        <v>0.83333333333333315</v>
      </c>
      <c r="E242" s="202" t="s">
        <v>99</v>
      </c>
      <c r="F242" s="208" t="s">
        <v>93</v>
      </c>
      <c r="G242" s="208"/>
      <c r="H242" s="208" t="s">
        <v>93</v>
      </c>
      <c r="I242" s="208"/>
      <c r="J242" s="208" t="s">
        <v>93</v>
      </c>
      <c r="K242" s="208"/>
      <c r="L242" s="208" t="s">
        <v>93</v>
      </c>
      <c r="M242" s="208"/>
      <c r="N242" s="208" t="s">
        <v>93</v>
      </c>
      <c r="O242" s="208"/>
      <c r="P242" s="208" t="s">
        <v>93</v>
      </c>
      <c r="Q242" s="208"/>
      <c r="R242" s="208"/>
      <c r="S242" s="209"/>
    </row>
    <row r="243" spans="1:19" x14ac:dyDescent="0.2">
      <c r="A243" s="194"/>
      <c r="B243" s="197"/>
      <c r="C243" s="197"/>
      <c r="D243" s="200"/>
      <c r="E243" s="202"/>
      <c r="F243" s="202" t="s">
        <v>85</v>
      </c>
      <c r="G243" s="202"/>
      <c r="H243" s="202" t="s">
        <v>85</v>
      </c>
      <c r="I243" s="202"/>
      <c r="J243" s="202" t="s">
        <v>85</v>
      </c>
      <c r="K243" s="202"/>
      <c r="L243" s="202" t="s">
        <v>85</v>
      </c>
      <c r="M243" s="202"/>
      <c r="N243" s="202" t="s">
        <v>85</v>
      </c>
      <c r="O243" s="202"/>
      <c r="P243" s="202" t="s">
        <v>85</v>
      </c>
      <c r="Q243" s="202"/>
      <c r="R243" s="202"/>
      <c r="S243" s="205"/>
    </row>
    <row r="244" spans="1:19" x14ac:dyDescent="0.2">
      <c r="A244" s="194"/>
      <c r="B244" s="197"/>
      <c r="C244" s="197"/>
      <c r="D244" s="200"/>
      <c r="E244" s="202"/>
      <c r="F244" s="106">
        <v>0.64583333333333337</v>
      </c>
      <c r="G244" s="106">
        <v>0.79166666666666663</v>
      </c>
      <c r="H244" s="106">
        <v>0.72916666666666663</v>
      </c>
      <c r="I244" s="106">
        <v>0.85416666666666663</v>
      </c>
      <c r="J244" s="106">
        <v>0.64583333333333337</v>
      </c>
      <c r="K244" s="106">
        <v>0.79166666666666663</v>
      </c>
      <c r="L244" s="106">
        <v>0.72916666666666663</v>
      </c>
      <c r="M244" s="106">
        <v>0.85416666666666663</v>
      </c>
      <c r="N244" s="106">
        <v>0.64583333333333337</v>
      </c>
      <c r="O244" s="106">
        <v>0.79166666666666663</v>
      </c>
      <c r="P244" s="106">
        <v>0.625</v>
      </c>
      <c r="Q244" s="106">
        <v>0.77083333333333337</v>
      </c>
      <c r="R244" s="107"/>
      <c r="S244" s="108"/>
    </row>
    <row r="245" spans="1:19" ht="13.5" thickBot="1" x14ac:dyDescent="0.25">
      <c r="A245" s="195"/>
      <c r="B245" s="198"/>
      <c r="C245" s="198"/>
      <c r="D245" s="210"/>
      <c r="E245" s="212"/>
      <c r="F245" s="128">
        <f>G244-F244</f>
        <v>0.14583333333333326</v>
      </c>
      <c r="G245" s="128"/>
      <c r="H245" s="128">
        <f>I244-H244</f>
        <v>0.125</v>
      </c>
      <c r="I245" s="128"/>
      <c r="J245" s="128">
        <f>K244-J244</f>
        <v>0.14583333333333326</v>
      </c>
      <c r="K245" s="128"/>
      <c r="L245" s="128">
        <f>M244-L244</f>
        <v>0.125</v>
      </c>
      <c r="M245" s="128"/>
      <c r="N245" s="128">
        <f>O244-N244</f>
        <v>0.14583333333333326</v>
      </c>
      <c r="O245" s="128"/>
      <c r="P245" s="128">
        <f>Q244-P244</f>
        <v>0.14583333333333337</v>
      </c>
      <c r="Q245" s="128"/>
      <c r="R245" s="210"/>
      <c r="S245" s="211"/>
    </row>
    <row r="246" spans="1:19" ht="13.5" thickBot="1" x14ac:dyDescent="0.25"/>
    <row r="247" spans="1:19" x14ac:dyDescent="0.2">
      <c r="A247" s="139">
        <v>14</v>
      </c>
      <c r="B247" s="142" t="s">
        <v>100</v>
      </c>
      <c r="C247" s="142" t="s">
        <v>101</v>
      </c>
      <c r="D247" s="213">
        <f>SUM(F250:S250)</f>
        <v>0.41666666666666702</v>
      </c>
      <c r="E247" s="215" t="s">
        <v>102</v>
      </c>
      <c r="F247" s="215" t="s">
        <v>103</v>
      </c>
      <c r="G247" s="215"/>
      <c r="H247" s="215"/>
      <c r="I247" s="215"/>
      <c r="J247" s="215" t="s">
        <v>103</v>
      </c>
      <c r="K247" s="215"/>
      <c r="L247" s="215" t="s">
        <v>103</v>
      </c>
      <c r="M247" s="215"/>
      <c r="N247" s="215"/>
      <c r="O247" s="215"/>
      <c r="P247" s="217" t="s">
        <v>104</v>
      </c>
      <c r="Q247" s="217"/>
      <c r="R247" s="217" t="s">
        <v>104</v>
      </c>
      <c r="S247" s="218"/>
    </row>
    <row r="248" spans="1:19" x14ac:dyDescent="0.2">
      <c r="A248" s="140"/>
      <c r="B248" s="143"/>
      <c r="C248" s="143"/>
      <c r="D248" s="214"/>
      <c r="E248" s="216"/>
      <c r="F248" s="216" t="s">
        <v>105</v>
      </c>
      <c r="G248" s="216"/>
      <c r="H248" s="216"/>
      <c r="I248" s="216"/>
      <c r="J248" s="216" t="s">
        <v>105</v>
      </c>
      <c r="K248" s="216"/>
      <c r="L248" s="216" t="s">
        <v>105</v>
      </c>
      <c r="M248" s="216"/>
      <c r="N248" s="216"/>
      <c r="O248" s="216"/>
      <c r="P248" s="219"/>
      <c r="Q248" s="219"/>
      <c r="R248" s="219"/>
      <c r="S248" s="220"/>
    </row>
    <row r="249" spans="1:19" x14ac:dyDescent="0.2">
      <c r="A249" s="140"/>
      <c r="B249" s="143"/>
      <c r="C249" s="143"/>
      <c r="D249" s="214"/>
      <c r="E249" s="216"/>
      <c r="F249" s="29">
        <v>0.375</v>
      </c>
      <c r="G249" s="29">
        <v>0.4375</v>
      </c>
      <c r="H249" s="29"/>
      <c r="I249" s="29"/>
      <c r="J249" s="29">
        <v>0.375</v>
      </c>
      <c r="K249" s="29">
        <v>0.4375</v>
      </c>
      <c r="L249" s="29">
        <v>0.375</v>
      </c>
      <c r="M249" s="29">
        <v>0.41666666666666702</v>
      </c>
      <c r="N249" s="29"/>
      <c r="O249" s="29"/>
      <c r="P249" s="29">
        <v>0.375</v>
      </c>
      <c r="Q249" s="29">
        <v>0.5</v>
      </c>
      <c r="R249" s="29">
        <v>0.375</v>
      </c>
      <c r="S249" s="55">
        <v>0.5</v>
      </c>
    </row>
    <row r="250" spans="1:19" x14ac:dyDescent="0.2">
      <c r="A250" s="140"/>
      <c r="B250" s="143"/>
      <c r="C250" s="143"/>
      <c r="D250" s="214"/>
      <c r="E250" s="216"/>
      <c r="F250" s="214">
        <f>G249-F249</f>
        <v>6.25E-2</v>
      </c>
      <c r="G250" s="214"/>
      <c r="H250" s="214"/>
      <c r="I250" s="214"/>
      <c r="J250" s="221">
        <f t="shared" ref="J250:L250" si="51">K249-J249</f>
        <v>6.25E-2</v>
      </c>
      <c r="K250" s="221"/>
      <c r="L250" s="221">
        <f t="shared" si="51"/>
        <v>4.1666666666667018E-2</v>
      </c>
      <c r="M250" s="221"/>
      <c r="N250" s="214"/>
      <c r="O250" s="214"/>
      <c r="P250" s="214">
        <f>Q249-P249</f>
        <v>0.125</v>
      </c>
      <c r="Q250" s="214"/>
      <c r="R250" s="214">
        <f>S249-R249</f>
        <v>0.125</v>
      </c>
      <c r="S250" s="222"/>
    </row>
    <row r="251" spans="1:19" x14ac:dyDescent="0.2">
      <c r="A251" s="140"/>
      <c r="B251" s="143"/>
      <c r="C251" s="143"/>
      <c r="D251" s="214">
        <f>SUM(F254:S254)</f>
        <v>0.41666666666666607</v>
      </c>
      <c r="E251" s="216" t="s">
        <v>106</v>
      </c>
      <c r="F251" s="216" t="s">
        <v>103</v>
      </c>
      <c r="G251" s="216"/>
      <c r="H251" s="216" t="s">
        <v>103</v>
      </c>
      <c r="I251" s="216"/>
      <c r="J251" s="216"/>
      <c r="K251" s="216"/>
      <c r="L251" s="216" t="s">
        <v>103</v>
      </c>
      <c r="M251" s="216"/>
      <c r="N251" s="216"/>
      <c r="O251" s="216"/>
      <c r="P251" s="225" t="s">
        <v>104</v>
      </c>
      <c r="Q251" s="225"/>
      <c r="R251" s="225" t="s">
        <v>104</v>
      </c>
      <c r="S251" s="226"/>
    </row>
    <row r="252" spans="1:19" x14ac:dyDescent="0.2">
      <c r="A252" s="140"/>
      <c r="B252" s="143"/>
      <c r="C252" s="143"/>
      <c r="D252" s="214"/>
      <c r="E252" s="216"/>
      <c r="F252" s="216" t="s">
        <v>105</v>
      </c>
      <c r="G252" s="216"/>
      <c r="H252" s="216" t="s">
        <v>105</v>
      </c>
      <c r="I252" s="216"/>
      <c r="J252" s="216"/>
      <c r="K252" s="216"/>
      <c r="L252" s="216" t="s">
        <v>105</v>
      </c>
      <c r="M252" s="216"/>
      <c r="N252" s="216"/>
      <c r="O252" s="216"/>
      <c r="P252" s="219"/>
      <c r="Q252" s="219"/>
      <c r="R252" s="219"/>
      <c r="S252" s="220"/>
    </row>
    <row r="253" spans="1:19" x14ac:dyDescent="0.2">
      <c r="A253" s="140"/>
      <c r="B253" s="143"/>
      <c r="C253" s="143"/>
      <c r="D253" s="214"/>
      <c r="E253" s="216"/>
      <c r="F253" s="29">
        <v>0.66666666666666696</v>
      </c>
      <c r="G253" s="29">
        <v>0.70833333333333337</v>
      </c>
      <c r="H253" s="29">
        <v>0.66666666666666696</v>
      </c>
      <c r="I253" s="29">
        <v>0.72916666666666696</v>
      </c>
      <c r="J253" s="29"/>
      <c r="K253" s="29"/>
      <c r="L253" s="29">
        <v>0.66666666666666696</v>
      </c>
      <c r="M253" s="29">
        <v>0.72916666666666663</v>
      </c>
      <c r="N253" s="29"/>
      <c r="O253" s="29"/>
      <c r="P253" s="29">
        <v>0.54166666666666696</v>
      </c>
      <c r="Q253" s="29">
        <v>0.66666666666666696</v>
      </c>
      <c r="R253" s="29">
        <v>0.54166666666666696</v>
      </c>
      <c r="S253" s="55">
        <v>0.66666666666666696</v>
      </c>
    </row>
    <row r="254" spans="1:19" ht="13.5" thickBot="1" x14ac:dyDescent="0.25">
      <c r="A254" s="141"/>
      <c r="B254" s="144"/>
      <c r="C254" s="144"/>
      <c r="D254" s="223"/>
      <c r="E254" s="224"/>
      <c r="F254" s="223">
        <f>G253-F253</f>
        <v>4.1666666666666408E-2</v>
      </c>
      <c r="G254" s="223"/>
      <c r="H254" s="223">
        <f>I253-H253</f>
        <v>6.25E-2</v>
      </c>
      <c r="I254" s="223"/>
      <c r="J254" s="223"/>
      <c r="K254" s="223"/>
      <c r="L254" s="223">
        <f>M253-L253</f>
        <v>6.2499999999999667E-2</v>
      </c>
      <c r="M254" s="223"/>
      <c r="N254" s="223"/>
      <c r="O254" s="223"/>
      <c r="P254" s="227">
        <f>Q253-P253</f>
        <v>0.125</v>
      </c>
      <c r="Q254" s="227"/>
      <c r="R254" s="227">
        <f>S253-R253</f>
        <v>0.125</v>
      </c>
      <c r="S254" s="228"/>
    </row>
    <row r="255" spans="1:19" ht="13.5" thickBot="1" x14ac:dyDescent="0.25">
      <c r="A255" s="53"/>
      <c r="B255" s="92"/>
      <c r="C255" s="93"/>
      <c r="D255" s="54"/>
      <c r="E255" s="53"/>
      <c r="F255" s="54"/>
      <c r="G255" s="54"/>
      <c r="H255" s="54"/>
      <c r="I255" s="54"/>
      <c r="J255" s="54"/>
      <c r="K255" s="54"/>
      <c r="L255" s="31"/>
      <c r="M255" s="31"/>
      <c r="N255" s="54"/>
      <c r="O255" s="54"/>
      <c r="P255" s="31"/>
      <c r="Q255" s="31"/>
      <c r="R255" s="54"/>
      <c r="S255" s="54"/>
    </row>
    <row r="256" spans="1:19" x14ac:dyDescent="0.2">
      <c r="A256" s="139">
        <v>15</v>
      </c>
      <c r="B256" s="142" t="s">
        <v>107</v>
      </c>
      <c r="C256" s="142" t="s">
        <v>101</v>
      </c>
      <c r="D256" s="145">
        <f>F259+H259+J259+L259+N259+P259+R259</f>
        <v>0.37499999999999878</v>
      </c>
      <c r="E256" s="147" t="s">
        <v>108</v>
      </c>
      <c r="F256" s="147" t="s">
        <v>109</v>
      </c>
      <c r="G256" s="147"/>
      <c r="H256" s="147" t="s">
        <v>109</v>
      </c>
      <c r="I256" s="147"/>
      <c r="J256" s="147" t="s">
        <v>109</v>
      </c>
      <c r="K256" s="147"/>
      <c r="L256" s="147" t="s">
        <v>109</v>
      </c>
      <c r="M256" s="147"/>
      <c r="N256" s="147" t="s">
        <v>109</v>
      </c>
      <c r="O256" s="147"/>
      <c r="P256" s="147" t="s">
        <v>104</v>
      </c>
      <c r="Q256" s="147"/>
      <c r="R256" s="147"/>
      <c r="S256" s="159"/>
    </row>
    <row r="257" spans="1:19" x14ac:dyDescent="0.2">
      <c r="A257" s="140"/>
      <c r="B257" s="143"/>
      <c r="C257" s="143"/>
      <c r="D257" s="146"/>
      <c r="E257" s="148"/>
      <c r="F257" s="148" t="s">
        <v>105</v>
      </c>
      <c r="G257" s="148"/>
      <c r="H257" s="148" t="s">
        <v>105</v>
      </c>
      <c r="I257" s="148"/>
      <c r="J257" s="148" t="s">
        <v>105</v>
      </c>
      <c r="K257" s="148"/>
      <c r="L257" s="148" t="s">
        <v>105</v>
      </c>
      <c r="M257" s="148"/>
      <c r="N257" s="148" t="s">
        <v>105</v>
      </c>
      <c r="O257" s="148"/>
      <c r="P257" s="229"/>
      <c r="Q257" s="229"/>
      <c r="R257" s="229"/>
      <c r="S257" s="230"/>
    </row>
    <row r="258" spans="1:19" x14ac:dyDescent="0.2">
      <c r="A258" s="140"/>
      <c r="B258" s="143"/>
      <c r="C258" s="143"/>
      <c r="D258" s="146"/>
      <c r="E258" s="148"/>
      <c r="F258" s="25">
        <v>0.66666666666666696</v>
      </c>
      <c r="G258" s="25">
        <v>0.72916666666666696</v>
      </c>
      <c r="H258" s="25">
        <v>0.66666666666666696</v>
      </c>
      <c r="I258" s="25">
        <v>0.75</v>
      </c>
      <c r="J258" s="25">
        <v>0.66666666666666696</v>
      </c>
      <c r="K258" s="25">
        <v>0.75</v>
      </c>
      <c r="L258" s="25">
        <v>0.66666666666666696</v>
      </c>
      <c r="M258" s="25">
        <v>0.72916666666666663</v>
      </c>
      <c r="N258" s="25">
        <v>0.66666666666666696</v>
      </c>
      <c r="O258" s="25">
        <v>0.70833333333333337</v>
      </c>
      <c r="P258" s="25">
        <v>0.5</v>
      </c>
      <c r="Q258" s="25">
        <v>0.54166666666666663</v>
      </c>
      <c r="R258" s="25"/>
      <c r="S258" s="6"/>
    </row>
    <row r="259" spans="1:19" x14ac:dyDescent="0.2">
      <c r="A259" s="140"/>
      <c r="B259" s="143"/>
      <c r="C259" s="143"/>
      <c r="D259" s="146"/>
      <c r="E259" s="148"/>
      <c r="F259" s="146">
        <f t="shared" ref="F259" si="52">G258-F258</f>
        <v>6.25E-2</v>
      </c>
      <c r="G259" s="146"/>
      <c r="H259" s="146">
        <f t="shared" ref="H259:L259" si="53">I258-H258</f>
        <v>8.3333333333333037E-2</v>
      </c>
      <c r="I259" s="146"/>
      <c r="J259" s="146">
        <f t="shared" si="53"/>
        <v>8.3333333333333037E-2</v>
      </c>
      <c r="K259" s="146"/>
      <c r="L259" s="146">
        <f t="shared" si="53"/>
        <v>6.2499999999999667E-2</v>
      </c>
      <c r="M259" s="146"/>
      <c r="N259" s="146">
        <f>O258-N258</f>
        <v>4.1666666666666408E-2</v>
      </c>
      <c r="O259" s="146"/>
      <c r="P259" s="146">
        <f t="shared" ref="P259" si="54">Q258-P258</f>
        <v>4.166666666666663E-2</v>
      </c>
      <c r="Q259" s="146"/>
      <c r="R259" s="146"/>
      <c r="S259" s="153"/>
    </row>
    <row r="260" spans="1:19" x14ac:dyDescent="0.2">
      <c r="A260" s="140"/>
      <c r="B260" s="143"/>
      <c r="C260" s="143"/>
      <c r="D260" s="146">
        <f>SUM(F263:S263)</f>
        <v>0.25</v>
      </c>
      <c r="E260" s="148" t="s">
        <v>110</v>
      </c>
      <c r="F260" s="148" t="s">
        <v>103</v>
      </c>
      <c r="G260" s="148"/>
      <c r="H260" s="148" t="s">
        <v>103</v>
      </c>
      <c r="I260" s="148"/>
      <c r="J260" s="148"/>
      <c r="K260" s="148"/>
      <c r="L260" s="148" t="s">
        <v>103</v>
      </c>
      <c r="M260" s="148"/>
      <c r="N260" s="148"/>
      <c r="O260" s="148"/>
      <c r="P260" s="148" t="s">
        <v>104</v>
      </c>
      <c r="Q260" s="148"/>
      <c r="R260" s="148"/>
      <c r="S260" s="156"/>
    </row>
    <row r="261" spans="1:19" x14ac:dyDescent="0.2">
      <c r="A261" s="140"/>
      <c r="B261" s="143"/>
      <c r="C261" s="143"/>
      <c r="D261" s="146"/>
      <c r="E261" s="148"/>
      <c r="F261" s="148" t="s">
        <v>105</v>
      </c>
      <c r="G261" s="148"/>
      <c r="H261" s="148" t="s">
        <v>105</v>
      </c>
      <c r="I261" s="148"/>
      <c r="J261" s="148"/>
      <c r="K261" s="148"/>
      <c r="L261" s="148" t="s">
        <v>105</v>
      </c>
      <c r="M261" s="148"/>
      <c r="N261" s="229"/>
      <c r="O261" s="229"/>
      <c r="P261" s="229"/>
      <c r="Q261" s="229"/>
      <c r="R261" s="229"/>
      <c r="S261" s="230"/>
    </row>
    <row r="262" spans="1:19" x14ac:dyDescent="0.2">
      <c r="A262" s="140"/>
      <c r="B262" s="143"/>
      <c r="C262" s="143"/>
      <c r="D262" s="146"/>
      <c r="E262" s="148"/>
      <c r="F262" s="25">
        <v>0.375</v>
      </c>
      <c r="G262" s="25">
        <v>0.4375</v>
      </c>
      <c r="H262" s="25">
        <v>0.375</v>
      </c>
      <c r="I262" s="25">
        <v>0.4375</v>
      </c>
      <c r="J262" s="25"/>
      <c r="K262" s="25"/>
      <c r="L262" s="25">
        <v>0.375</v>
      </c>
      <c r="M262" s="25">
        <v>0.41666666666666669</v>
      </c>
      <c r="N262" s="25"/>
      <c r="O262" s="25"/>
      <c r="P262" s="25">
        <v>0.375</v>
      </c>
      <c r="Q262" s="25">
        <v>0.45833333333333331</v>
      </c>
      <c r="R262" s="25"/>
      <c r="S262" s="6"/>
    </row>
    <row r="263" spans="1:19" x14ac:dyDescent="0.2">
      <c r="A263" s="140"/>
      <c r="B263" s="143"/>
      <c r="C263" s="143"/>
      <c r="D263" s="146"/>
      <c r="E263" s="148"/>
      <c r="F263" s="146">
        <f>G262-F262</f>
        <v>6.25E-2</v>
      </c>
      <c r="G263" s="146"/>
      <c r="H263" s="146">
        <f>I262-H262</f>
        <v>6.25E-2</v>
      </c>
      <c r="I263" s="146"/>
      <c r="J263" s="146"/>
      <c r="K263" s="146"/>
      <c r="L263" s="146">
        <f>M262-L262</f>
        <v>4.1666666666666685E-2</v>
      </c>
      <c r="M263" s="146"/>
      <c r="N263" s="146"/>
      <c r="O263" s="146"/>
      <c r="P263" s="146">
        <f t="shared" ref="P263" si="55">Q262-P262</f>
        <v>8.3333333333333315E-2</v>
      </c>
      <c r="Q263" s="146"/>
      <c r="R263" s="146"/>
      <c r="S263" s="153"/>
    </row>
    <row r="264" spans="1:19" x14ac:dyDescent="0.2">
      <c r="A264" s="140"/>
      <c r="B264" s="143"/>
      <c r="C264" s="143"/>
      <c r="D264" s="146">
        <f>SUM(F267:S267)</f>
        <v>0.18749999999999933</v>
      </c>
      <c r="E264" s="148" t="s">
        <v>111</v>
      </c>
      <c r="F264" s="148" t="s">
        <v>103</v>
      </c>
      <c r="G264" s="148"/>
      <c r="H264" s="148" t="s">
        <v>103</v>
      </c>
      <c r="I264" s="148"/>
      <c r="J264" s="148"/>
      <c r="K264" s="148"/>
      <c r="L264" s="148" t="s">
        <v>103</v>
      </c>
      <c r="M264" s="148"/>
      <c r="N264" s="148" t="s">
        <v>103</v>
      </c>
      <c r="O264" s="148"/>
      <c r="P264" s="148"/>
      <c r="Q264" s="148"/>
      <c r="R264" s="148"/>
      <c r="S264" s="156"/>
    </row>
    <row r="265" spans="1:19" x14ac:dyDescent="0.2">
      <c r="A265" s="140"/>
      <c r="B265" s="143"/>
      <c r="C265" s="143"/>
      <c r="D265" s="146"/>
      <c r="E265" s="148"/>
      <c r="F265" s="148" t="s">
        <v>105</v>
      </c>
      <c r="G265" s="148"/>
      <c r="H265" s="148" t="s">
        <v>105</v>
      </c>
      <c r="I265" s="148"/>
      <c r="J265" s="148"/>
      <c r="K265" s="148"/>
      <c r="L265" s="148" t="s">
        <v>105</v>
      </c>
      <c r="M265" s="148"/>
      <c r="N265" s="148" t="s">
        <v>105</v>
      </c>
      <c r="O265" s="148"/>
      <c r="P265" s="229"/>
      <c r="Q265" s="229"/>
      <c r="R265" s="229"/>
      <c r="S265" s="230"/>
    </row>
    <row r="266" spans="1:19" x14ac:dyDescent="0.2">
      <c r="A266" s="140"/>
      <c r="B266" s="143"/>
      <c r="C266" s="143"/>
      <c r="D266" s="146"/>
      <c r="E266" s="148"/>
      <c r="F266" s="25">
        <v>0.60416666666666663</v>
      </c>
      <c r="G266" s="25">
        <v>0.66666666666666663</v>
      </c>
      <c r="H266" s="25">
        <v>0.625</v>
      </c>
      <c r="I266" s="25">
        <v>0.66666666666666663</v>
      </c>
      <c r="J266" s="25"/>
      <c r="K266" s="25"/>
      <c r="L266" s="25">
        <v>0.625</v>
      </c>
      <c r="M266" s="25">
        <v>0.66666666666666663</v>
      </c>
      <c r="N266" s="25">
        <v>0.79166666666666696</v>
      </c>
      <c r="O266" s="25">
        <v>0.83333333333333304</v>
      </c>
      <c r="P266" s="25"/>
      <c r="Q266" s="25"/>
      <c r="R266" s="25"/>
      <c r="S266" s="6"/>
    </row>
    <row r="267" spans="1:19" ht="13.5" thickBot="1" x14ac:dyDescent="0.25">
      <c r="A267" s="141"/>
      <c r="B267" s="144"/>
      <c r="C267" s="144"/>
      <c r="D267" s="128"/>
      <c r="E267" s="155"/>
      <c r="F267" s="128">
        <f>G266-F266</f>
        <v>6.25E-2</v>
      </c>
      <c r="G267" s="128"/>
      <c r="H267" s="128">
        <f>I266-H266</f>
        <v>4.166666666666663E-2</v>
      </c>
      <c r="I267" s="128"/>
      <c r="J267" s="128"/>
      <c r="K267" s="128"/>
      <c r="L267" s="128">
        <f>M266-L266</f>
        <v>4.166666666666663E-2</v>
      </c>
      <c r="M267" s="128"/>
      <c r="N267" s="128">
        <f>O266-N266</f>
        <v>4.1666666666666075E-2</v>
      </c>
      <c r="O267" s="128"/>
      <c r="P267" s="128"/>
      <c r="Q267" s="128"/>
      <c r="R267" s="128"/>
      <c r="S267" s="129"/>
    </row>
    <row r="268" spans="1:19" ht="15.75" thickBot="1" x14ac:dyDescent="0.25">
      <c r="A268" s="371"/>
      <c r="B268" s="372"/>
      <c r="C268" s="372"/>
      <c r="D268" s="372"/>
      <c r="E268" s="372"/>
      <c r="F268" s="372"/>
      <c r="G268" s="372"/>
      <c r="H268" s="372"/>
      <c r="I268" s="372"/>
      <c r="J268" s="372"/>
      <c r="K268" s="372"/>
      <c r="L268" s="372"/>
      <c r="M268" s="372"/>
      <c r="N268" s="372"/>
      <c r="O268" s="372"/>
      <c r="P268" s="372"/>
      <c r="Q268" s="372"/>
      <c r="R268" s="372"/>
      <c r="S268" s="373"/>
    </row>
    <row r="269" spans="1:19" x14ac:dyDescent="0.2">
      <c r="A269" s="231">
        <v>16</v>
      </c>
      <c r="B269" s="142" t="s">
        <v>112</v>
      </c>
      <c r="C269" s="142" t="s">
        <v>101</v>
      </c>
      <c r="D269" s="213">
        <f>SUM(F272:S272)</f>
        <v>0.24999999999999989</v>
      </c>
      <c r="E269" s="147" t="s">
        <v>113</v>
      </c>
      <c r="F269" s="234"/>
      <c r="G269" s="234"/>
      <c r="H269" s="215" t="s">
        <v>109</v>
      </c>
      <c r="I269" s="215"/>
      <c r="J269" s="234"/>
      <c r="K269" s="234"/>
      <c r="L269" s="215" t="s">
        <v>109</v>
      </c>
      <c r="M269" s="215"/>
      <c r="N269" s="234"/>
      <c r="O269" s="234"/>
      <c r="P269" s="217" t="s">
        <v>104</v>
      </c>
      <c r="Q269" s="217"/>
      <c r="R269" s="217" t="s">
        <v>104</v>
      </c>
      <c r="S269" s="218"/>
    </row>
    <row r="270" spans="1:19" x14ac:dyDescent="0.2">
      <c r="A270" s="232"/>
      <c r="B270" s="143"/>
      <c r="C270" s="143"/>
      <c r="D270" s="214"/>
      <c r="E270" s="216"/>
      <c r="F270" s="235"/>
      <c r="G270" s="235"/>
      <c r="H270" s="216" t="s">
        <v>105</v>
      </c>
      <c r="I270" s="216"/>
      <c r="J270" s="235"/>
      <c r="K270" s="235"/>
      <c r="L270" s="216" t="s">
        <v>105</v>
      </c>
      <c r="M270" s="216"/>
      <c r="N270" s="235"/>
      <c r="O270" s="235"/>
      <c r="P270" s="33"/>
      <c r="Q270" s="33"/>
      <c r="R270" s="33"/>
      <c r="S270" s="56"/>
    </row>
    <row r="271" spans="1:19" x14ac:dyDescent="0.2">
      <c r="A271" s="232"/>
      <c r="B271" s="143"/>
      <c r="C271" s="143"/>
      <c r="D271" s="214"/>
      <c r="E271" s="216"/>
      <c r="F271" s="34"/>
      <c r="G271" s="34"/>
      <c r="H271" s="32">
        <v>0.73958333333333337</v>
      </c>
      <c r="I271" s="32">
        <v>0.80208333333333337</v>
      </c>
      <c r="J271" s="34"/>
      <c r="K271" s="34"/>
      <c r="L271" s="32">
        <v>0.73958333333333337</v>
      </c>
      <c r="M271" s="32">
        <v>0.80208333333333337</v>
      </c>
      <c r="N271" s="34"/>
      <c r="O271" s="34"/>
      <c r="P271" s="32">
        <v>0.44791666666666669</v>
      </c>
      <c r="Q271" s="32">
        <v>0.51041666666666663</v>
      </c>
      <c r="R271" s="32">
        <v>0.44791666666666669</v>
      </c>
      <c r="S271" s="36">
        <v>0.51041666666666663</v>
      </c>
    </row>
    <row r="272" spans="1:19" ht="13.5" thickBot="1" x14ac:dyDescent="0.25">
      <c r="A272" s="233"/>
      <c r="B272" s="144"/>
      <c r="C272" s="144"/>
      <c r="D272" s="223"/>
      <c r="E272" s="224"/>
      <c r="F272" s="236"/>
      <c r="G272" s="236"/>
      <c r="H272" s="223">
        <f t="shared" ref="H272" si="56">I271-H271</f>
        <v>6.25E-2</v>
      </c>
      <c r="I272" s="223"/>
      <c r="J272" s="236"/>
      <c r="K272" s="236"/>
      <c r="L272" s="223">
        <f t="shared" ref="L272" si="57">M271-L271</f>
        <v>6.25E-2</v>
      </c>
      <c r="M272" s="223"/>
      <c r="N272" s="236"/>
      <c r="O272" s="236"/>
      <c r="P272" s="223">
        <f t="shared" ref="P272" si="58">Q271-P271</f>
        <v>6.2499999999999944E-2</v>
      </c>
      <c r="Q272" s="223"/>
      <c r="R272" s="223">
        <f t="shared" ref="R272" si="59">S271-R271</f>
        <v>6.2499999999999944E-2</v>
      </c>
      <c r="S272" s="237"/>
    </row>
    <row r="273" spans="1:19" ht="13.5" thickBot="1" x14ac:dyDescent="0.25">
      <c r="A273" s="30"/>
      <c r="B273" s="93"/>
      <c r="C273" s="92"/>
      <c r="D273" s="54"/>
      <c r="E273" s="30"/>
      <c r="F273" s="54"/>
      <c r="G273" s="31"/>
      <c r="H273" s="54"/>
      <c r="I273" s="54"/>
      <c r="J273" s="54"/>
      <c r="K273" s="31"/>
      <c r="L273" s="54"/>
      <c r="M273" s="54"/>
      <c r="N273" s="54"/>
      <c r="O273" s="31"/>
      <c r="P273" s="54"/>
      <c r="Q273" s="54"/>
      <c r="R273" s="54"/>
      <c r="S273" s="31"/>
    </row>
    <row r="274" spans="1:19" x14ac:dyDescent="0.2">
      <c r="A274" s="231">
        <v>17</v>
      </c>
      <c r="B274" s="142" t="s">
        <v>114</v>
      </c>
      <c r="C274" s="142" t="s">
        <v>101</v>
      </c>
      <c r="D274" s="213">
        <f>SUM(F277:S277)</f>
        <v>0.66666666666666485</v>
      </c>
      <c r="E274" s="147" t="s">
        <v>115</v>
      </c>
      <c r="F274" s="215" t="s">
        <v>116</v>
      </c>
      <c r="G274" s="215"/>
      <c r="H274" s="215" t="s">
        <v>109</v>
      </c>
      <c r="I274" s="215"/>
      <c r="J274" s="234"/>
      <c r="K274" s="234"/>
      <c r="L274" s="215" t="s">
        <v>109</v>
      </c>
      <c r="M274" s="215"/>
      <c r="N274" s="215" t="s">
        <v>116</v>
      </c>
      <c r="O274" s="215"/>
      <c r="P274" s="217" t="s">
        <v>104</v>
      </c>
      <c r="Q274" s="217"/>
      <c r="R274" s="217" t="s">
        <v>104</v>
      </c>
      <c r="S274" s="218"/>
    </row>
    <row r="275" spans="1:19" x14ac:dyDescent="0.2">
      <c r="A275" s="232"/>
      <c r="B275" s="143"/>
      <c r="C275" s="143"/>
      <c r="D275" s="214"/>
      <c r="E275" s="216"/>
      <c r="F275" s="216" t="s">
        <v>117</v>
      </c>
      <c r="G275" s="216"/>
      <c r="H275" s="216" t="s">
        <v>105</v>
      </c>
      <c r="I275" s="216"/>
      <c r="J275" s="235"/>
      <c r="K275" s="235"/>
      <c r="L275" s="216" t="s">
        <v>105</v>
      </c>
      <c r="M275" s="216"/>
      <c r="N275" s="216" t="s">
        <v>117</v>
      </c>
      <c r="O275" s="216"/>
      <c r="P275" s="33"/>
      <c r="Q275" s="33"/>
      <c r="R275" s="33"/>
      <c r="S275" s="56"/>
    </row>
    <row r="276" spans="1:19" x14ac:dyDescent="0.2">
      <c r="A276" s="232"/>
      <c r="B276" s="143"/>
      <c r="C276" s="143"/>
      <c r="D276" s="214"/>
      <c r="E276" s="216"/>
      <c r="F276" s="32">
        <v>0.6875</v>
      </c>
      <c r="G276" s="32">
        <v>0.77083333333333304</v>
      </c>
      <c r="H276" s="32">
        <v>0.6875</v>
      </c>
      <c r="I276" s="32">
        <v>0.77083333333333304</v>
      </c>
      <c r="J276" s="34"/>
      <c r="K276" s="34"/>
      <c r="L276" s="32">
        <v>0.6875</v>
      </c>
      <c r="M276" s="32">
        <v>0.77083333333333304</v>
      </c>
      <c r="N276" s="32">
        <v>0.6875</v>
      </c>
      <c r="O276" s="32">
        <v>0.77083333333333304</v>
      </c>
      <c r="P276" s="32">
        <v>0.5</v>
      </c>
      <c r="Q276" s="32">
        <v>0.66666666666666663</v>
      </c>
      <c r="R276" s="32">
        <v>0.66666666666666696</v>
      </c>
      <c r="S276" s="36">
        <v>0.83333333333333304</v>
      </c>
    </row>
    <row r="277" spans="1:19" x14ac:dyDescent="0.2">
      <c r="A277" s="232"/>
      <c r="B277" s="143"/>
      <c r="C277" s="143"/>
      <c r="D277" s="214"/>
      <c r="E277" s="216"/>
      <c r="F277" s="214">
        <f t="shared" ref="F277" si="60">G276-F276</f>
        <v>8.3333333333333037E-2</v>
      </c>
      <c r="G277" s="214"/>
      <c r="H277" s="214">
        <f t="shared" ref="H277" si="61">I276-H276</f>
        <v>8.3333333333333037E-2</v>
      </c>
      <c r="I277" s="214"/>
      <c r="J277" s="238"/>
      <c r="K277" s="238"/>
      <c r="L277" s="214">
        <f t="shared" ref="L277" si="62">M276-L276</f>
        <v>8.3333333333333037E-2</v>
      </c>
      <c r="M277" s="214"/>
      <c r="N277" s="214">
        <f t="shared" ref="N277" si="63">O276-N276</f>
        <v>8.3333333333333037E-2</v>
      </c>
      <c r="O277" s="214"/>
      <c r="P277" s="214">
        <f t="shared" ref="P277" si="64">Q276-P276</f>
        <v>0.16666666666666663</v>
      </c>
      <c r="Q277" s="214"/>
      <c r="R277" s="214">
        <f t="shared" ref="R277" si="65">S276-R276</f>
        <v>0.16666666666666607</v>
      </c>
      <c r="S277" s="222"/>
    </row>
    <row r="278" spans="1:19" x14ac:dyDescent="0.2">
      <c r="A278" s="232"/>
      <c r="B278" s="143"/>
      <c r="C278" s="143"/>
      <c r="D278" s="214">
        <f>SUM(F281:S281)</f>
        <v>0.66666666666666841</v>
      </c>
      <c r="E278" s="148" t="s">
        <v>118</v>
      </c>
      <c r="F278" s="216" t="s">
        <v>116</v>
      </c>
      <c r="G278" s="216"/>
      <c r="H278" s="216" t="s">
        <v>109</v>
      </c>
      <c r="I278" s="216"/>
      <c r="J278" s="235"/>
      <c r="K278" s="235"/>
      <c r="L278" s="216" t="s">
        <v>109</v>
      </c>
      <c r="M278" s="216"/>
      <c r="N278" s="216" t="s">
        <v>116</v>
      </c>
      <c r="O278" s="216"/>
      <c r="P278" s="225" t="s">
        <v>104</v>
      </c>
      <c r="Q278" s="225"/>
      <c r="R278" s="225" t="s">
        <v>104</v>
      </c>
      <c r="S278" s="226"/>
    </row>
    <row r="279" spans="1:19" x14ac:dyDescent="0.2">
      <c r="A279" s="232"/>
      <c r="B279" s="143"/>
      <c r="C279" s="143"/>
      <c r="D279" s="214"/>
      <c r="E279" s="216"/>
      <c r="F279" s="216" t="s">
        <v>117</v>
      </c>
      <c r="G279" s="216"/>
      <c r="H279" s="216" t="s">
        <v>105</v>
      </c>
      <c r="I279" s="216"/>
      <c r="J279" s="235"/>
      <c r="K279" s="235"/>
      <c r="L279" s="216" t="s">
        <v>105</v>
      </c>
      <c r="M279" s="216"/>
      <c r="N279" s="216" t="s">
        <v>117</v>
      </c>
      <c r="O279" s="216"/>
      <c r="P279" s="33"/>
      <c r="Q279" s="33"/>
      <c r="R279" s="33"/>
      <c r="S279" s="56"/>
    </row>
    <row r="280" spans="1:19" x14ac:dyDescent="0.2">
      <c r="A280" s="232"/>
      <c r="B280" s="143"/>
      <c r="C280" s="143"/>
      <c r="D280" s="214"/>
      <c r="E280" s="216"/>
      <c r="F280" s="32">
        <v>0.77083333333333304</v>
      </c>
      <c r="G280" s="32">
        <v>0.85416666666666696</v>
      </c>
      <c r="H280" s="32">
        <v>0.77083333333333304</v>
      </c>
      <c r="I280" s="32">
        <v>0.85416666666666696</v>
      </c>
      <c r="J280" s="34"/>
      <c r="K280" s="34"/>
      <c r="L280" s="32">
        <v>0.77083333333333304</v>
      </c>
      <c r="M280" s="32">
        <v>0.85416666666666696</v>
      </c>
      <c r="N280" s="32">
        <v>0.77083333333333304</v>
      </c>
      <c r="O280" s="32">
        <v>0.85416666666666696</v>
      </c>
      <c r="P280" s="32">
        <v>0.5</v>
      </c>
      <c r="Q280" s="32">
        <v>0.66666666666666663</v>
      </c>
      <c r="R280" s="32">
        <v>0.66666666666666696</v>
      </c>
      <c r="S280" s="36">
        <v>0.83333333333333304</v>
      </c>
    </row>
    <row r="281" spans="1:19" ht="13.5" thickBot="1" x14ac:dyDescent="0.25">
      <c r="A281" s="233"/>
      <c r="B281" s="144"/>
      <c r="C281" s="144"/>
      <c r="D281" s="223"/>
      <c r="E281" s="224"/>
      <c r="F281" s="223">
        <f t="shared" ref="F281" si="66">G280-F280</f>
        <v>8.3333333333333925E-2</v>
      </c>
      <c r="G281" s="223"/>
      <c r="H281" s="223">
        <f t="shared" ref="H281" si="67">I280-H280</f>
        <v>8.3333333333333925E-2</v>
      </c>
      <c r="I281" s="223"/>
      <c r="J281" s="236"/>
      <c r="K281" s="236"/>
      <c r="L281" s="223">
        <f t="shared" ref="L281" si="68">M280-L280</f>
        <v>8.3333333333333925E-2</v>
      </c>
      <c r="M281" s="223"/>
      <c r="N281" s="223">
        <f t="shared" ref="N281" si="69">O280-N280</f>
        <v>8.3333333333333925E-2</v>
      </c>
      <c r="O281" s="223"/>
      <c r="P281" s="223">
        <f t="shared" ref="P281" si="70">Q280-P280</f>
        <v>0.16666666666666663</v>
      </c>
      <c r="Q281" s="223"/>
      <c r="R281" s="223">
        <f t="shared" ref="R281" si="71">S280-R280</f>
        <v>0.16666666666666607</v>
      </c>
      <c r="S281" s="237"/>
    </row>
    <row r="282" spans="1:19" ht="13.5" thickBot="1" x14ac:dyDescent="0.25">
      <c r="A282" s="239"/>
      <c r="B282" s="239"/>
      <c r="C282" s="239"/>
      <c r="D282" s="239"/>
      <c r="E282" s="239"/>
      <c r="F282" s="239"/>
      <c r="G282" s="239"/>
      <c r="H282" s="239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</row>
    <row r="283" spans="1:19" x14ac:dyDescent="0.2">
      <c r="A283" s="139">
        <v>18</v>
      </c>
      <c r="B283" s="142" t="s">
        <v>119</v>
      </c>
      <c r="C283" s="142" t="s">
        <v>101</v>
      </c>
      <c r="D283" s="145">
        <f>SUM(F286:S286)</f>
        <v>0.41666666666666613</v>
      </c>
      <c r="E283" s="147" t="s">
        <v>120</v>
      </c>
      <c r="F283" s="147" t="s">
        <v>121</v>
      </c>
      <c r="G283" s="147"/>
      <c r="H283" s="147"/>
      <c r="I283" s="147"/>
      <c r="J283" s="147" t="s">
        <v>121</v>
      </c>
      <c r="K283" s="147"/>
      <c r="L283" s="147"/>
      <c r="M283" s="147"/>
      <c r="N283" s="147"/>
      <c r="O283" s="147"/>
      <c r="P283" s="149" t="s">
        <v>104</v>
      </c>
      <c r="Q283" s="149"/>
      <c r="R283" s="149" t="s">
        <v>104</v>
      </c>
      <c r="S283" s="150"/>
    </row>
    <row r="284" spans="1:19" x14ac:dyDescent="0.2">
      <c r="A284" s="140"/>
      <c r="B284" s="143"/>
      <c r="C284" s="143"/>
      <c r="D284" s="146"/>
      <c r="E284" s="148"/>
      <c r="F284" s="148" t="s">
        <v>105</v>
      </c>
      <c r="G284" s="148"/>
      <c r="H284" s="148"/>
      <c r="I284" s="148"/>
      <c r="J284" s="148" t="s">
        <v>105</v>
      </c>
      <c r="K284" s="148"/>
      <c r="L284" s="148"/>
      <c r="M284" s="148"/>
      <c r="N284" s="148"/>
      <c r="O284" s="148"/>
      <c r="P284" s="148"/>
      <c r="Q284" s="148"/>
      <c r="R284" s="148"/>
      <c r="S284" s="156"/>
    </row>
    <row r="285" spans="1:19" x14ac:dyDescent="0.2">
      <c r="A285" s="140"/>
      <c r="B285" s="143"/>
      <c r="C285" s="143"/>
      <c r="D285" s="146"/>
      <c r="E285" s="148"/>
      <c r="F285" s="25">
        <v>0.75</v>
      </c>
      <c r="G285" s="25">
        <v>0.83333333333333304</v>
      </c>
      <c r="H285" s="25"/>
      <c r="I285" s="25"/>
      <c r="J285" s="25">
        <v>0.75</v>
      </c>
      <c r="K285" s="25">
        <v>0.83333333333333304</v>
      </c>
      <c r="L285" s="25"/>
      <c r="M285" s="25"/>
      <c r="N285" s="25"/>
      <c r="O285" s="25"/>
      <c r="P285" s="25">
        <v>0.45833333333333298</v>
      </c>
      <c r="Q285" s="25">
        <v>0.58333333333333304</v>
      </c>
      <c r="R285" s="25">
        <v>0.6875</v>
      </c>
      <c r="S285" s="6">
        <v>0.8125</v>
      </c>
    </row>
    <row r="286" spans="1:19" x14ac:dyDescent="0.2">
      <c r="A286" s="140"/>
      <c r="B286" s="143"/>
      <c r="C286" s="143"/>
      <c r="D286" s="146"/>
      <c r="E286" s="148"/>
      <c r="F286" s="146">
        <f>G285-F285</f>
        <v>8.3333333333333037E-2</v>
      </c>
      <c r="G286" s="146"/>
      <c r="H286" s="146"/>
      <c r="I286" s="146"/>
      <c r="J286" s="146">
        <f>K285-J285</f>
        <v>8.3333333333333037E-2</v>
      </c>
      <c r="K286" s="146"/>
      <c r="L286" s="146"/>
      <c r="M286" s="146"/>
      <c r="N286" s="146"/>
      <c r="O286" s="146"/>
      <c r="P286" s="146">
        <f>Q285-P285</f>
        <v>0.12500000000000006</v>
      </c>
      <c r="Q286" s="146"/>
      <c r="R286" s="146">
        <f>S285-R285</f>
        <v>0.125</v>
      </c>
      <c r="S286" s="153"/>
    </row>
    <row r="287" spans="1:19" x14ac:dyDescent="0.2">
      <c r="A287" s="140"/>
      <c r="B287" s="143"/>
      <c r="C287" s="143"/>
      <c r="D287" s="146">
        <f>SUM(F290:S290)</f>
        <v>0.41666666666666613</v>
      </c>
      <c r="E287" s="148" t="s">
        <v>122</v>
      </c>
      <c r="F287" s="148" t="s">
        <v>121</v>
      </c>
      <c r="G287" s="148"/>
      <c r="H287" s="148"/>
      <c r="I287" s="148"/>
      <c r="J287" s="148" t="s">
        <v>121</v>
      </c>
      <c r="K287" s="148"/>
      <c r="L287" s="148"/>
      <c r="M287" s="148"/>
      <c r="N287" s="148"/>
      <c r="O287" s="148"/>
      <c r="P287" s="127" t="s">
        <v>104</v>
      </c>
      <c r="Q287" s="127"/>
      <c r="R287" s="127" t="s">
        <v>104</v>
      </c>
      <c r="S287" s="154"/>
    </row>
    <row r="288" spans="1:19" x14ac:dyDescent="0.2">
      <c r="A288" s="140"/>
      <c r="B288" s="143"/>
      <c r="C288" s="143"/>
      <c r="D288" s="146"/>
      <c r="E288" s="148"/>
      <c r="F288" s="148" t="s">
        <v>105</v>
      </c>
      <c r="G288" s="148"/>
      <c r="H288" s="148"/>
      <c r="I288" s="148"/>
      <c r="J288" s="148" t="s">
        <v>105</v>
      </c>
      <c r="K288" s="148"/>
      <c r="L288" s="148"/>
      <c r="M288" s="148"/>
      <c r="N288" s="148"/>
      <c r="O288" s="148"/>
      <c r="P288" s="148"/>
      <c r="Q288" s="148"/>
      <c r="R288" s="148"/>
      <c r="S288" s="156"/>
    </row>
    <row r="289" spans="1:19" x14ac:dyDescent="0.2">
      <c r="A289" s="140"/>
      <c r="B289" s="143"/>
      <c r="C289" s="143"/>
      <c r="D289" s="146"/>
      <c r="E289" s="148"/>
      <c r="F289" s="25">
        <v>0.75</v>
      </c>
      <c r="G289" s="25">
        <v>0.83333333333333304</v>
      </c>
      <c r="H289" s="25"/>
      <c r="I289" s="25"/>
      <c r="J289" s="25">
        <v>0.75</v>
      </c>
      <c r="K289" s="25">
        <v>0.83333333333333304</v>
      </c>
      <c r="L289" s="25"/>
      <c r="M289" s="25"/>
      <c r="N289" s="25"/>
      <c r="O289" s="25"/>
      <c r="P289" s="25">
        <v>0.45833333333333298</v>
      </c>
      <c r="Q289" s="25">
        <v>0.58333333333333304</v>
      </c>
      <c r="R289" s="25">
        <v>0.6875</v>
      </c>
      <c r="S289" s="6">
        <v>0.8125</v>
      </c>
    </row>
    <row r="290" spans="1:19" ht="13.5" thickBot="1" x14ac:dyDescent="0.25">
      <c r="A290" s="141"/>
      <c r="B290" s="144"/>
      <c r="C290" s="144"/>
      <c r="D290" s="128"/>
      <c r="E290" s="155"/>
      <c r="F290" s="128">
        <f>G289-F289</f>
        <v>8.3333333333333037E-2</v>
      </c>
      <c r="G290" s="128"/>
      <c r="H290" s="128"/>
      <c r="I290" s="128"/>
      <c r="J290" s="128">
        <f>K289-J289</f>
        <v>8.3333333333333037E-2</v>
      </c>
      <c r="K290" s="128"/>
      <c r="L290" s="128"/>
      <c r="M290" s="128"/>
      <c r="N290" s="128"/>
      <c r="O290" s="128"/>
      <c r="P290" s="128">
        <f>Q289-P289</f>
        <v>0.12500000000000006</v>
      </c>
      <c r="Q290" s="128"/>
      <c r="R290" s="128">
        <f>S289-R289</f>
        <v>0.125</v>
      </c>
      <c r="S290" s="129"/>
    </row>
    <row r="291" spans="1:19" ht="15.75" thickBot="1" x14ac:dyDescent="0.25">
      <c r="A291" s="368"/>
      <c r="B291" s="369"/>
      <c r="C291" s="369"/>
      <c r="D291" s="369"/>
      <c r="E291" s="369"/>
      <c r="F291" s="369"/>
      <c r="G291" s="369"/>
      <c r="H291" s="369"/>
      <c r="I291" s="369"/>
      <c r="J291" s="369"/>
      <c r="K291" s="369"/>
      <c r="L291" s="369"/>
      <c r="M291" s="369"/>
      <c r="N291" s="369"/>
      <c r="O291" s="369"/>
      <c r="P291" s="369"/>
      <c r="Q291" s="369"/>
      <c r="R291" s="369"/>
      <c r="S291" s="370"/>
    </row>
    <row r="292" spans="1:19" x14ac:dyDescent="0.2">
      <c r="A292" s="318">
        <v>19</v>
      </c>
      <c r="B292" s="240" t="s">
        <v>123</v>
      </c>
      <c r="C292" s="243" t="s">
        <v>101</v>
      </c>
      <c r="D292" s="246">
        <f>SUM(F295:S295)</f>
        <v>0.41666666666666541</v>
      </c>
      <c r="E292" s="147" t="s">
        <v>124</v>
      </c>
      <c r="F292" s="147" t="s">
        <v>121</v>
      </c>
      <c r="G292" s="147"/>
      <c r="H292" s="147" t="s">
        <v>121</v>
      </c>
      <c r="I292" s="147"/>
      <c r="J292" s="147" t="s">
        <v>121</v>
      </c>
      <c r="K292" s="147"/>
      <c r="L292" s="147" t="s">
        <v>121</v>
      </c>
      <c r="M292" s="147"/>
      <c r="N292" s="147" t="s">
        <v>121</v>
      </c>
      <c r="O292" s="147"/>
      <c r="P292" s="149" t="s">
        <v>104</v>
      </c>
      <c r="Q292" s="149"/>
      <c r="R292" s="149"/>
      <c r="S292" s="150"/>
    </row>
    <row r="293" spans="1:19" x14ac:dyDescent="0.2">
      <c r="A293" s="362"/>
      <c r="B293" s="241"/>
      <c r="C293" s="244"/>
      <c r="D293" s="247"/>
      <c r="E293" s="250"/>
      <c r="F293" s="251" t="s">
        <v>105</v>
      </c>
      <c r="G293" s="252"/>
      <c r="H293" s="251" t="s">
        <v>105</v>
      </c>
      <c r="I293" s="252"/>
      <c r="J293" s="251" t="s">
        <v>105</v>
      </c>
      <c r="K293" s="252"/>
      <c r="L293" s="251" t="s">
        <v>105</v>
      </c>
      <c r="M293" s="252"/>
      <c r="N293" s="251" t="s">
        <v>105</v>
      </c>
      <c r="O293" s="252"/>
      <c r="P293" s="253"/>
      <c r="Q293" s="254"/>
      <c r="R293" s="253"/>
      <c r="S293" s="255"/>
    </row>
    <row r="294" spans="1:19" x14ac:dyDescent="0.2">
      <c r="A294" s="362"/>
      <c r="B294" s="241"/>
      <c r="C294" s="244"/>
      <c r="D294" s="248"/>
      <c r="E294" s="148"/>
      <c r="F294" s="25">
        <v>0.66666666666666696</v>
      </c>
      <c r="G294" s="25">
        <v>0.72916666666666696</v>
      </c>
      <c r="H294" s="25">
        <v>0.66666666666666696</v>
      </c>
      <c r="I294" s="25">
        <v>0.75</v>
      </c>
      <c r="J294" s="25">
        <v>0.66666666666666696</v>
      </c>
      <c r="K294" s="25">
        <v>0.75</v>
      </c>
      <c r="L294" s="25">
        <v>0.66666666666666696</v>
      </c>
      <c r="M294" s="25">
        <v>0.72916666666666663</v>
      </c>
      <c r="N294" s="25">
        <v>0.66666666666666696</v>
      </c>
      <c r="O294" s="25">
        <v>0.70833333333333337</v>
      </c>
      <c r="P294" s="25">
        <v>0.58333333333333337</v>
      </c>
      <c r="Q294" s="25">
        <v>0.66666666666666663</v>
      </c>
      <c r="R294" s="25"/>
      <c r="S294" s="6"/>
    </row>
    <row r="295" spans="1:19" x14ac:dyDescent="0.2">
      <c r="A295" s="362"/>
      <c r="B295" s="241"/>
      <c r="C295" s="244"/>
      <c r="D295" s="249"/>
      <c r="E295" s="148"/>
      <c r="F295" s="146">
        <f>G294-F294</f>
        <v>6.25E-2</v>
      </c>
      <c r="G295" s="146"/>
      <c r="H295" s="146">
        <f t="shared" ref="H295" si="72">I294-H294</f>
        <v>8.3333333333333037E-2</v>
      </c>
      <c r="I295" s="146"/>
      <c r="J295" s="146">
        <f t="shared" ref="J295" si="73">K294-J294</f>
        <v>8.3333333333333037E-2</v>
      </c>
      <c r="K295" s="146"/>
      <c r="L295" s="146">
        <f t="shared" ref="L295" si="74">M294-L294</f>
        <v>6.2499999999999667E-2</v>
      </c>
      <c r="M295" s="146"/>
      <c r="N295" s="146">
        <f t="shared" ref="N295" si="75">O294-N294</f>
        <v>4.1666666666666408E-2</v>
      </c>
      <c r="O295" s="146"/>
      <c r="P295" s="256">
        <f t="shared" ref="P295" si="76">Q294-P294</f>
        <v>8.3333333333333259E-2</v>
      </c>
      <c r="Q295" s="256"/>
      <c r="R295" s="256"/>
      <c r="S295" s="257"/>
    </row>
    <row r="296" spans="1:19" x14ac:dyDescent="0.2">
      <c r="A296" s="362"/>
      <c r="B296" s="241"/>
      <c r="C296" s="244"/>
      <c r="D296" s="146">
        <f>SUM(F299:S299)</f>
        <v>0.41666666666666813</v>
      </c>
      <c r="E296" s="148" t="s">
        <v>125</v>
      </c>
      <c r="F296" s="148" t="s">
        <v>121</v>
      </c>
      <c r="G296" s="148"/>
      <c r="H296" s="148" t="s">
        <v>121</v>
      </c>
      <c r="I296" s="148"/>
      <c r="J296" s="148" t="s">
        <v>121</v>
      </c>
      <c r="K296" s="148"/>
      <c r="L296" s="148" t="s">
        <v>121</v>
      </c>
      <c r="M296" s="148"/>
      <c r="N296" s="148" t="s">
        <v>121</v>
      </c>
      <c r="O296" s="148"/>
      <c r="P296" s="127" t="s">
        <v>104</v>
      </c>
      <c r="Q296" s="127"/>
      <c r="R296" s="127"/>
      <c r="S296" s="154"/>
    </row>
    <row r="297" spans="1:19" x14ac:dyDescent="0.2">
      <c r="A297" s="362"/>
      <c r="B297" s="241"/>
      <c r="C297" s="244"/>
      <c r="D297" s="258"/>
      <c r="E297" s="148"/>
      <c r="F297" s="259" t="s">
        <v>117</v>
      </c>
      <c r="G297" s="252"/>
      <c r="H297" s="259" t="s">
        <v>117</v>
      </c>
      <c r="I297" s="252"/>
      <c r="J297" s="259" t="s">
        <v>117</v>
      </c>
      <c r="K297" s="252"/>
      <c r="L297" s="259" t="s">
        <v>117</v>
      </c>
      <c r="M297" s="252"/>
      <c r="N297" s="259" t="s">
        <v>117</v>
      </c>
      <c r="O297" s="252"/>
      <c r="P297" s="253"/>
      <c r="Q297" s="254"/>
      <c r="R297" s="148"/>
      <c r="S297" s="156"/>
    </row>
    <row r="298" spans="1:19" x14ac:dyDescent="0.2">
      <c r="A298" s="362"/>
      <c r="B298" s="241"/>
      <c r="C298" s="244"/>
      <c r="D298" s="146"/>
      <c r="E298" s="148"/>
      <c r="F298" s="25">
        <v>0.58333333333333304</v>
      </c>
      <c r="G298" s="25">
        <v>0.64583333333333337</v>
      </c>
      <c r="H298" s="25">
        <v>0.58333333333333304</v>
      </c>
      <c r="I298" s="25">
        <v>0.66666666666666663</v>
      </c>
      <c r="J298" s="25">
        <v>0.58333333333333304</v>
      </c>
      <c r="K298" s="25">
        <v>0.66666666666666663</v>
      </c>
      <c r="L298" s="25">
        <v>0.58333333333333304</v>
      </c>
      <c r="M298" s="25">
        <v>0.64583333333333337</v>
      </c>
      <c r="N298" s="25">
        <v>0.58333333333333304</v>
      </c>
      <c r="O298" s="25">
        <v>0.625</v>
      </c>
      <c r="P298" s="25">
        <v>0.45833333333333331</v>
      </c>
      <c r="Q298" s="25">
        <v>0.54166666666666663</v>
      </c>
      <c r="R298" s="25"/>
      <c r="S298" s="6"/>
    </row>
    <row r="299" spans="1:19" x14ac:dyDescent="0.2">
      <c r="A299" s="362"/>
      <c r="B299" s="241"/>
      <c r="C299" s="244"/>
      <c r="D299" s="146"/>
      <c r="E299" s="148"/>
      <c r="F299" s="146">
        <f t="shared" ref="F299" si="77">G298-F298</f>
        <v>6.2500000000000333E-2</v>
      </c>
      <c r="G299" s="146"/>
      <c r="H299" s="146">
        <f t="shared" ref="H299" si="78">I298-H298</f>
        <v>8.3333333333333592E-2</v>
      </c>
      <c r="I299" s="146"/>
      <c r="J299" s="146">
        <f t="shared" ref="J299" si="79">K298-J298</f>
        <v>8.3333333333333592E-2</v>
      </c>
      <c r="K299" s="146"/>
      <c r="L299" s="146">
        <f t="shared" ref="L299" si="80">M298-L298</f>
        <v>6.2500000000000333E-2</v>
      </c>
      <c r="M299" s="146"/>
      <c r="N299" s="146">
        <f t="shared" ref="N299" si="81">O298-N298</f>
        <v>4.1666666666666963E-2</v>
      </c>
      <c r="O299" s="146"/>
      <c r="P299" s="256">
        <f t="shared" ref="P299" si="82">Q298-P298</f>
        <v>8.3333333333333315E-2</v>
      </c>
      <c r="Q299" s="256"/>
      <c r="R299" s="146"/>
      <c r="S299" s="153"/>
    </row>
    <row r="300" spans="1:19" x14ac:dyDescent="0.2">
      <c r="A300" s="362"/>
      <c r="B300" s="241"/>
      <c r="C300" s="244"/>
      <c r="D300" s="247">
        <f>SUM(F303:S303)</f>
        <v>0.25000000000000006</v>
      </c>
      <c r="E300" s="250" t="s">
        <v>126</v>
      </c>
      <c r="F300" s="148" t="s">
        <v>121</v>
      </c>
      <c r="G300" s="148"/>
      <c r="H300" s="148" t="s">
        <v>121</v>
      </c>
      <c r="I300" s="148"/>
      <c r="J300" s="148" t="s">
        <v>121</v>
      </c>
      <c r="K300" s="148"/>
      <c r="L300" s="148" t="s">
        <v>121</v>
      </c>
      <c r="M300" s="148"/>
      <c r="N300" s="148" t="s">
        <v>121</v>
      </c>
      <c r="O300" s="148"/>
      <c r="P300" s="127" t="s">
        <v>104</v>
      </c>
      <c r="Q300" s="127"/>
      <c r="R300" s="10"/>
      <c r="S300" s="57"/>
    </row>
    <row r="301" spans="1:19" x14ac:dyDescent="0.2">
      <c r="A301" s="362"/>
      <c r="B301" s="241"/>
      <c r="C301" s="244"/>
      <c r="D301" s="247"/>
      <c r="E301" s="148"/>
      <c r="F301" s="259" t="s">
        <v>117</v>
      </c>
      <c r="G301" s="252"/>
      <c r="H301" s="259" t="s">
        <v>117</v>
      </c>
      <c r="I301" s="252"/>
      <c r="J301" s="259" t="s">
        <v>117</v>
      </c>
      <c r="K301" s="252"/>
      <c r="L301" s="259" t="s">
        <v>117</v>
      </c>
      <c r="M301" s="252"/>
      <c r="N301" s="259" t="s">
        <v>117</v>
      </c>
      <c r="O301" s="252"/>
      <c r="P301" s="253"/>
      <c r="Q301" s="254"/>
      <c r="R301" s="10"/>
      <c r="S301" s="57"/>
    </row>
    <row r="302" spans="1:19" x14ac:dyDescent="0.2">
      <c r="A302" s="362"/>
      <c r="B302" s="241"/>
      <c r="C302" s="244"/>
      <c r="D302" s="248"/>
      <c r="E302" s="148"/>
      <c r="F302" s="25">
        <v>0.41666666666666669</v>
      </c>
      <c r="G302" s="25">
        <v>0.45833333333333331</v>
      </c>
      <c r="H302" s="25">
        <v>0.39583333333333331</v>
      </c>
      <c r="I302" s="25">
        <v>0.4375</v>
      </c>
      <c r="J302" s="25">
        <v>0.39583333333333331</v>
      </c>
      <c r="K302" s="25">
        <v>0.4375</v>
      </c>
      <c r="L302" s="25">
        <v>0.39583333333333331</v>
      </c>
      <c r="M302" s="25">
        <v>0.4375</v>
      </c>
      <c r="N302" s="25">
        <v>0.39583333333333331</v>
      </c>
      <c r="O302" s="25">
        <v>0.4375</v>
      </c>
      <c r="P302" s="25">
        <v>0.375</v>
      </c>
      <c r="Q302" s="25">
        <v>0.41666666666666669</v>
      </c>
      <c r="R302" s="10"/>
      <c r="S302" s="57"/>
    </row>
    <row r="303" spans="1:19" ht="13.5" thickBot="1" x14ac:dyDescent="0.25">
      <c r="A303" s="363"/>
      <c r="B303" s="242"/>
      <c r="C303" s="245"/>
      <c r="D303" s="260"/>
      <c r="E303" s="155"/>
      <c r="F303" s="128">
        <f t="shared" ref="F303" si="83">G302-F302</f>
        <v>4.166666666666663E-2</v>
      </c>
      <c r="G303" s="128"/>
      <c r="H303" s="128">
        <f t="shared" ref="H303" si="84">I302-H302</f>
        <v>4.1666666666666685E-2</v>
      </c>
      <c r="I303" s="128"/>
      <c r="J303" s="128">
        <f t="shared" ref="J303" si="85">K302-J302</f>
        <v>4.1666666666666685E-2</v>
      </c>
      <c r="K303" s="128"/>
      <c r="L303" s="128">
        <f t="shared" ref="L303" si="86">M302-L302</f>
        <v>4.1666666666666685E-2</v>
      </c>
      <c r="M303" s="128"/>
      <c r="N303" s="128">
        <f t="shared" ref="N303" si="87">O302-N302</f>
        <v>4.1666666666666685E-2</v>
      </c>
      <c r="O303" s="128"/>
      <c r="P303" s="128">
        <f t="shared" ref="P303" si="88">Q302-P302</f>
        <v>4.1666666666666685E-2</v>
      </c>
      <c r="Q303" s="128"/>
      <c r="R303" s="58"/>
      <c r="S303" s="59"/>
    </row>
    <row r="304" spans="1:19" ht="15.75" thickBot="1" x14ac:dyDescent="0.25">
      <c r="A304" s="376"/>
      <c r="B304" s="377"/>
      <c r="C304" s="377"/>
      <c r="D304" s="377"/>
      <c r="E304" s="377"/>
      <c r="F304" s="377"/>
      <c r="G304" s="377"/>
      <c r="H304" s="377"/>
      <c r="I304" s="377"/>
      <c r="J304" s="377"/>
      <c r="K304" s="377"/>
      <c r="L304" s="377"/>
      <c r="M304" s="377"/>
      <c r="N304" s="377"/>
      <c r="O304" s="377"/>
      <c r="P304" s="377"/>
      <c r="Q304" s="377"/>
      <c r="R304" s="377"/>
      <c r="S304" s="378"/>
    </row>
    <row r="305" spans="1:19" x14ac:dyDescent="0.2">
      <c r="A305" s="261">
        <v>20</v>
      </c>
      <c r="B305" s="243" t="s">
        <v>127</v>
      </c>
      <c r="C305" s="243" t="s">
        <v>101</v>
      </c>
      <c r="D305" s="264">
        <f>SUM(H308:S308)</f>
        <v>0.41666666666666607</v>
      </c>
      <c r="E305" s="266" t="s">
        <v>128</v>
      </c>
      <c r="F305" s="268"/>
      <c r="G305" s="269"/>
      <c r="H305" s="215" t="s">
        <v>109</v>
      </c>
      <c r="I305" s="215"/>
      <c r="J305" s="215"/>
      <c r="K305" s="215"/>
      <c r="L305" s="215" t="s">
        <v>109</v>
      </c>
      <c r="M305" s="215"/>
      <c r="N305" s="268"/>
      <c r="O305" s="269"/>
      <c r="P305" s="270" t="s">
        <v>104</v>
      </c>
      <c r="Q305" s="271"/>
      <c r="R305" s="217" t="s">
        <v>104</v>
      </c>
      <c r="S305" s="218"/>
    </row>
    <row r="306" spans="1:19" x14ac:dyDescent="0.2">
      <c r="A306" s="262"/>
      <c r="B306" s="244"/>
      <c r="C306" s="244"/>
      <c r="D306" s="265"/>
      <c r="E306" s="267"/>
      <c r="F306" s="272"/>
      <c r="G306" s="273"/>
      <c r="H306" s="216" t="s">
        <v>105</v>
      </c>
      <c r="I306" s="216"/>
      <c r="J306" s="216"/>
      <c r="K306" s="216"/>
      <c r="L306" s="216" t="s">
        <v>105</v>
      </c>
      <c r="M306" s="216"/>
      <c r="N306" s="272"/>
      <c r="O306" s="273"/>
      <c r="P306" s="274"/>
      <c r="Q306" s="274"/>
      <c r="R306" s="275"/>
      <c r="S306" s="276"/>
    </row>
    <row r="307" spans="1:19" x14ac:dyDescent="0.2">
      <c r="A307" s="262"/>
      <c r="B307" s="244"/>
      <c r="C307" s="244"/>
      <c r="D307" s="265"/>
      <c r="E307" s="267"/>
      <c r="F307" s="37"/>
      <c r="G307" s="37"/>
      <c r="H307" s="32">
        <v>0.625</v>
      </c>
      <c r="I307" s="32">
        <v>0.70833333333333304</v>
      </c>
      <c r="J307" s="32"/>
      <c r="K307" s="32"/>
      <c r="L307" s="32">
        <v>0.625</v>
      </c>
      <c r="M307" s="32">
        <v>0.70833333333333304</v>
      </c>
      <c r="N307" s="37"/>
      <c r="O307" s="37"/>
      <c r="P307" s="32">
        <v>0.375</v>
      </c>
      <c r="Q307" s="35">
        <v>0.5</v>
      </c>
      <c r="R307" s="32">
        <v>0.375</v>
      </c>
      <c r="S307" s="36">
        <v>0.5</v>
      </c>
    </row>
    <row r="308" spans="1:19" x14ac:dyDescent="0.2">
      <c r="A308" s="262"/>
      <c r="B308" s="244"/>
      <c r="C308" s="244"/>
      <c r="D308" s="265"/>
      <c r="E308" s="267"/>
      <c r="F308" s="277"/>
      <c r="G308" s="278"/>
      <c r="H308" s="279">
        <f>I307-H307</f>
        <v>8.3333333333333037E-2</v>
      </c>
      <c r="I308" s="280"/>
      <c r="J308" s="281"/>
      <c r="K308" s="281"/>
      <c r="L308" s="282">
        <f>M307-L307</f>
        <v>8.3333333333333037E-2</v>
      </c>
      <c r="M308" s="283"/>
      <c r="N308" s="277"/>
      <c r="O308" s="278"/>
      <c r="P308" s="281">
        <f t="shared" ref="P308" si="89">Q307-P307</f>
        <v>0.125</v>
      </c>
      <c r="Q308" s="277"/>
      <c r="R308" s="214">
        <f t="shared" ref="R308" si="90">S307-R307</f>
        <v>0.125</v>
      </c>
      <c r="S308" s="222"/>
    </row>
    <row r="309" spans="1:19" x14ac:dyDescent="0.2">
      <c r="A309" s="262"/>
      <c r="B309" s="244"/>
      <c r="C309" s="244"/>
      <c r="D309" s="281">
        <f>H312+N312+P312+R312</f>
        <v>0.41666666666666635</v>
      </c>
      <c r="E309" s="285" t="s">
        <v>129</v>
      </c>
      <c r="F309" s="272"/>
      <c r="G309" s="273"/>
      <c r="H309" s="287" t="s">
        <v>109</v>
      </c>
      <c r="I309" s="287"/>
      <c r="J309" s="272"/>
      <c r="K309" s="273"/>
      <c r="L309" s="216"/>
      <c r="M309" s="216"/>
      <c r="N309" s="216" t="s">
        <v>109</v>
      </c>
      <c r="O309" s="216"/>
      <c r="P309" s="225" t="s">
        <v>104</v>
      </c>
      <c r="Q309" s="288"/>
      <c r="R309" s="225" t="s">
        <v>104</v>
      </c>
      <c r="S309" s="226"/>
    </row>
    <row r="310" spans="1:19" x14ac:dyDescent="0.2">
      <c r="A310" s="262"/>
      <c r="B310" s="244"/>
      <c r="C310" s="244"/>
      <c r="D310" s="265"/>
      <c r="E310" s="267"/>
      <c r="F310" s="272"/>
      <c r="G310" s="273"/>
      <c r="H310" s="216" t="s">
        <v>105</v>
      </c>
      <c r="I310" s="216"/>
      <c r="J310" s="272"/>
      <c r="K310" s="273"/>
      <c r="L310" s="216"/>
      <c r="M310" s="216"/>
      <c r="N310" s="216" t="s">
        <v>105</v>
      </c>
      <c r="O310" s="216"/>
      <c r="P310" s="274"/>
      <c r="Q310" s="274"/>
      <c r="R310" s="275"/>
      <c r="S310" s="276"/>
    </row>
    <row r="311" spans="1:19" x14ac:dyDescent="0.2">
      <c r="A311" s="262"/>
      <c r="B311" s="244"/>
      <c r="C311" s="244"/>
      <c r="D311" s="265"/>
      <c r="E311" s="267"/>
      <c r="F311" s="37"/>
      <c r="G311" s="37"/>
      <c r="H311" s="32">
        <v>0.33333333333333298</v>
      </c>
      <c r="I311" s="32">
        <v>0.41666666666666669</v>
      </c>
      <c r="J311" s="37"/>
      <c r="K311" s="37"/>
      <c r="L311" s="32"/>
      <c r="M311" s="32"/>
      <c r="N311" s="32">
        <v>0.375</v>
      </c>
      <c r="O311" s="32">
        <v>0.45833333333333331</v>
      </c>
      <c r="P311" s="32">
        <v>0.54166666666666696</v>
      </c>
      <c r="Q311" s="32">
        <v>0.66666666666666663</v>
      </c>
      <c r="R311" s="38">
        <v>0.54166666666666696</v>
      </c>
      <c r="S311" s="36">
        <v>0.66666666666666663</v>
      </c>
    </row>
    <row r="312" spans="1:19" ht="13.5" thickBot="1" x14ac:dyDescent="0.25">
      <c r="A312" s="263"/>
      <c r="B312" s="245"/>
      <c r="C312" s="245"/>
      <c r="D312" s="284"/>
      <c r="E312" s="286"/>
      <c r="F312" s="60"/>
      <c r="G312" s="61"/>
      <c r="H312" s="289">
        <f>I311-H311</f>
        <v>8.3333333333333703E-2</v>
      </c>
      <c r="I312" s="290"/>
      <c r="J312" s="60"/>
      <c r="K312" s="61"/>
      <c r="L312" s="289"/>
      <c r="M312" s="290"/>
      <c r="N312" s="289">
        <f t="shared" ref="N312:R312" si="91">O311-N311</f>
        <v>8.3333333333333315E-2</v>
      </c>
      <c r="O312" s="290"/>
      <c r="P312" s="223">
        <f t="shared" si="91"/>
        <v>0.12499999999999967</v>
      </c>
      <c r="Q312" s="291"/>
      <c r="R312" s="223">
        <f t="shared" si="91"/>
        <v>0.12499999999999967</v>
      </c>
      <c r="S312" s="237"/>
    </row>
    <row r="313" spans="1:19" ht="15.75" thickBot="1" x14ac:dyDescent="0.3">
      <c r="A313" s="62"/>
      <c r="B313" s="94"/>
      <c r="C313" s="94"/>
      <c r="D313" s="54"/>
      <c r="E313" s="63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64"/>
    </row>
    <row r="314" spans="1:19" x14ac:dyDescent="0.2">
      <c r="A314" s="261">
        <v>21</v>
      </c>
      <c r="B314" s="243" t="s">
        <v>130</v>
      </c>
      <c r="C314" s="243" t="s">
        <v>101</v>
      </c>
      <c r="D314" s="213">
        <f>SUM(F317:S317)</f>
        <v>0.4166666666666663</v>
      </c>
      <c r="E314" s="147" t="s">
        <v>131</v>
      </c>
      <c r="F314" s="294" t="s">
        <v>109</v>
      </c>
      <c r="G314" s="295"/>
      <c r="H314" s="294"/>
      <c r="I314" s="295"/>
      <c r="J314" s="294" t="s">
        <v>109</v>
      </c>
      <c r="K314" s="295"/>
      <c r="L314" s="294" t="s">
        <v>109</v>
      </c>
      <c r="M314" s="295"/>
      <c r="N314" s="294"/>
      <c r="O314" s="295"/>
      <c r="P314" s="217" t="s">
        <v>104</v>
      </c>
      <c r="Q314" s="217"/>
      <c r="R314" s="217" t="s">
        <v>104</v>
      </c>
      <c r="S314" s="218"/>
    </row>
    <row r="315" spans="1:19" x14ac:dyDescent="0.2">
      <c r="A315" s="262"/>
      <c r="B315" s="244"/>
      <c r="C315" s="244"/>
      <c r="D315" s="292"/>
      <c r="E315" s="287"/>
      <c r="F315" s="275" t="s">
        <v>105</v>
      </c>
      <c r="G315" s="296"/>
      <c r="H315" s="275"/>
      <c r="I315" s="296"/>
      <c r="J315" s="275" t="s">
        <v>105</v>
      </c>
      <c r="K315" s="296"/>
      <c r="L315" s="275" t="s">
        <v>105</v>
      </c>
      <c r="M315" s="296"/>
      <c r="N315" s="275"/>
      <c r="O315" s="296"/>
      <c r="P315" s="297"/>
      <c r="Q315" s="298"/>
      <c r="R315" s="297"/>
      <c r="S315" s="299"/>
    </row>
    <row r="316" spans="1:19" x14ac:dyDescent="0.2">
      <c r="A316" s="262"/>
      <c r="B316" s="244"/>
      <c r="C316" s="244"/>
      <c r="D316" s="214"/>
      <c r="E316" s="275"/>
      <c r="F316" s="39">
        <v>0.6875</v>
      </c>
      <c r="G316" s="39">
        <v>0.77083333333333304</v>
      </c>
      <c r="H316" s="29"/>
      <c r="I316" s="29"/>
      <c r="J316" s="29">
        <v>0.6875</v>
      </c>
      <c r="K316" s="29">
        <v>0.77083333333333304</v>
      </c>
      <c r="L316" s="29">
        <v>0.6875</v>
      </c>
      <c r="M316" s="29">
        <v>0.77083333333333304</v>
      </c>
      <c r="N316" s="29"/>
      <c r="O316" s="29"/>
      <c r="P316" s="40">
        <v>0.58333333333333304</v>
      </c>
      <c r="Q316" s="29">
        <v>0.66666666666666663</v>
      </c>
      <c r="R316" s="40">
        <v>0.58333333333333304</v>
      </c>
      <c r="S316" s="55">
        <v>0.66666666666666663</v>
      </c>
    </row>
    <row r="317" spans="1:19" ht="13.5" thickBot="1" x14ac:dyDescent="0.25">
      <c r="A317" s="263"/>
      <c r="B317" s="245"/>
      <c r="C317" s="245"/>
      <c r="D317" s="223"/>
      <c r="E317" s="293"/>
      <c r="F317" s="223">
        <f t="shared" ref="F317" si="92">G316-F316</f>
        <v>8.3333333333333037E-2</v>
      </c>
      <c r="G317" s="223"/>
      <c r="H317" s="223"/>
      <c r="I317" s="223"/>
      <c r="J317" s="223">
        <f t="shared" ref="J317" si="93">K316-J316</f>
        <v>8.3333333333333037E-2</v>
      </c>
      <c r="K317" s="223"/>
      <c r="L317" s="223">
        <f t="shared" ref="L317" si="94">M316-L316</f>
        <v>8.3333333333333037E-2</v>
      </c>
      <c r="M317" s="223"/>
      <c r="N317" s="223"/>
      <c r="O317" s="223"/>
      <c r="P317" s="223">
        <f t="shared" ref="P317" si="95">Q316-P316</f>
        <v>8.3333333333333592E-2</v>
      </c>
      <c r="Q317" s="223"/>
      <c r="R317" s="223">
        <f>S316-R316</f>
        <v>8.3333333333333592E-2</v>
      </c>
      <c r="S317" s="237"/>
    </row>
    <row r="318" spans="1:19" ht="15.75" thickBot="1" x14ac:dyDescent="0.25">
      <c r="A318" s="379"/>
      <c r="B318" s="377"/>
      <c r="C318" s="377"/>
      <c r="D318" s="377"/>
      <c r="E318" s="377"/>
      <c r="F318" s="377"/>
      <c r="G318" s="377"/>
      <c r="H318" s="377"/>
      <c r="I318" s="377"/>
      <c r="J318" s="377"/>
      <c r="K318" s="377"/>
      <c r="L318" s="377"/>
      <c r="M318" s="377"/>
      <c r="N318" s="377"/>
      <c r="O318" s="377"/>
      <c r="P318" s="377"/>
      <c r="Q318" s="377"/>
      <c r="R318" s="377"/>
      <c r="S318" s="378"/>
    </row>
    <row r="319" spans="1:19" x14ac:dyDescent="0.2">
      <c r="A319" s="261">
        <v>22</v>
      </c>
      <c r="B319" s="243" t="s">
        <v>132</v>
      </c>
      <c r="C319" s="243" t="s">
        <v>101</v>
      </c>
      <c r="D319" s="213">
        <f>SUM(F322:S322)</f>
        <v>0.25000000000000033</v>
      </c>
      <c r="E319" s="266" t="s">
        <v>133</v>
      </c>
      <c r="F319" s="294" t="s">
        <v>109</v>
      </c>
      <c r="G319" s="295"/>
      <c r="H319" s="215"/>
      <c r="I319" s="215"/>
      <c r="J319" s="294" t="s">
        <v>109</v>
      </c>
      <c r="K319" s="295"/>
      <c r="L319" s="215" t="s">
        <v>109</v>
      </c>
      <c r="M319" s="215"/>
      <c r="N319" s="215"/>
      <c r="O319" s="215"/>
      <c r="P319" s="217" t="s">
        <v>104</v>
      </c>
      <c r="Q319" s="217"/>
      <c r="R319" s="217" t="s">
        <v>104</v>
      </c>
      <c r="S319" s="218"/>
    </row>
    <row r="320" spans="1:19" x14ac:dyDescent="0.2">
      <c r="A320" s="262"/>
      <c r="B320" s="244"/>
      <c r="C320" s="244"/>
      <c r="D320" s="214"/>
      <c r="E320" s="267"/>
      <c r="F320" s="275" t="s">
        <v>105</v>
      </c>
      <c r="G320" s="296"/>
      <c r="H320" s="216"/>
      <c r="I320" s="216"/>
      <c r="J320" s="275" t="s">
        <v>105</v>
      </c>
      <c r="K320" s="296"/>
      <c r="L320" s="216" t="s">
        <v>105</v>
      </c>
      <c r="M320" s="216"/>
      <c r="N320" s="216"/>
      <c r="O320" s="216"/>
      <c r="P320" s="297"/>
      <c r="Q320" s="298"/>
      <c r="R320" s="297"/>
      <c r="S320" s="299"/>
    </row>
    <row r="321" spans="1:22" x14ac:dyDescent="0.2">
      <c r="A321" s="262"/>
      <c r="B321" s="244"/>
      <c r="C321" s="244"/>
      <c r="D321" s="214"/>
      <c r="E321" s="300"/>
      <c r="F321" s="29">
        <v>0.70833333333333337</v>
      </c>
      <c r="G321" s="29">
        <v>0.75</v>
      </c>
      <c r="H321" s="29"/>
      <c r="I321" s="29"/>
      <c r="J321" s="29">
        <v>0.70833333333333337</v>
      </c>
      <c r="K321" s="29">
        <v>0.75</v>
      </c>
      <c r="L321" s="29">
        <v>0.70833333333333304</v>
      </c>
      <c r="M321" s="29">
        <v>0.75</v>
      </c>
      <c r="N321" s="29"/>
      <c r="O321" s="29"/>
      <c r="P321" s="40">
        <v>0.54166666666666663</v>
      </c>
      <c r="Q321" s="29">
        <v>0.58333333333333337</v>
      </c>
      <c r="R321" s="40">
        <v>0.5</v>
      </c>
      <c r="S321" s="55">
        <v>0.58333333333333337</v>
      </c>
    </row>
    <row r="322" spans="1:22" x14ac:dyDescent="0.2">
      <c r="A322" s="262"/>
      <c r="B322" s="244"/>
      <c r="C322" s="244"/>
      <c r="D322" s="281"/>
      <c r="E322" s="301"/>
      <c r="F322" s="214">
        <f>G321-F321</f>
        <v>4.166666666666663E-2</v>
      </c>
      <c r="G322" s="214"/>
      <c r="H322" s="214"/>
      <c r="I322" s="214"/>
      <c r="J322" s="281">
        <f>K321-J321</f>
        <v>4.166666666666663E-2</v>
      </c>
      <c r="K322" s="281"/>
      <c r="L322" s="281">
        <f>M321-L321</f>
        <v>4.1666666666666963E-2</v>
      </c>
      <c r="M322" s="281"/>
      <c r="N322" s="281"/>
      <c r="O322" s="281"/>
      <c r="P322" s="281">
        <f t="shared" ref="P322" si="96">Q321-P321</f>
        <v>4.1666666666666741E-2</v>
      </c>
      <c r="Q322" s="281"/>
      <c r="R322" s="281">
        <f>S321-R321</f>
        <v>8.333333333333337E-2</v>
      </c>
      <c r="S322" s="302"/>
    </row>
    <row r="323" spans="1:22" x14ac:dyDescent="0.2">
      <c r="A323" s="262"/>
      <c r="B323" s="244"/>
      <c r="C323" s="244"/>
      <c r="D323" s="214">
        <f>SUM(F326:S326)</f>
        <v>0.41666666666666663</v>
      </c>
      <c r="E323" s="285" t="s">
        <v>134</v>
      </c>
      <c r="F323" s="301" t="s">
        <v>109</v>
      </c>
      <c r="G323" s="303"/>
      <c r="H323" s="216"/>
      <c r="I323" s="216"/>
      <c r="J323" s="275" t="s">
        <v>109</v>
      </c>
      <c r="K323" s="296"/>
      <c r="L323" s="275" t="s">
        <v>109</v>
      </c>
      <c r="M323" s="296"/>
      <c r="N323" s="275"/>
      <c r="O323" s="296"/>
      <c r="P323" s="225" t="s">
        <v>104</v>
      </c>
      <c r="Q323" s="225"/>
      <c r="R323" s="225" t="s">
        <v>104</v>
      </c>
      <c r="S323" s="226"/>
    </row>
    <row r="324" spans="1:22" x14ac:dyDescent="0.2">
      <c r="A324" s="262"/>
      <c r="B324" s="244"/>
      <c r="C324" s="244"/>
      <c r="D324" s="292"/>
      <c r="E324" s="267"/>
      <c r="F324" s="275" t="s">
        <v>105</v>
      </c>
      <c r="G324" s="296"/>
      <c r="H324" s="216"/>
      <c r="I324" s="216"/>
      <c r="J324" s="275" t="s">
        <v>105</v>
      </c>
      <c r="K324" s="296"/>
      <c r="L324" s="275" t="s">
        <v>105</v>
      </c>
      <c r="M324" s="296"/>
      <c r="N324" s="275"/>
      <c r="O324" s="296"/>
      <c r="P324" s="297"/>
      <c r="Q324" s="298"/>
      <c r="R324" s="297"/>
      <c r="S324" s="299"/>
    </row>
    <row r="325" spans="1:22" x14ac:dyDescent="0.2">
      <c r="A325" s="262"/>
      <c r="B325" s="244"/>
      <c r="C325" s="244"/>
      <c r="D325" s="214"/>
      <c r="E325" s="267"/>
      <c r="F325" s="29">
        <v>0.75</v>
      </c>
      <c r="G325" s="29">
        <v>0.79166666666666663</v>
      </c>
      <c r="H325" s="29"/>
      <c r="I325" s="29"/>
      <c r="J325" s="29">
        <v>0.75</v>
      </c>
      <c r="K325" s="29">
        <v>0.8125</v>
      </c>
      <c r="L325" s="29">
        <v>0.75</v>
      </c>
      <c r="M325" s="29">
        <v>0.8125</v>
      </c>
      <c r="N325" s="29"/>
      <c r="O325" s="29"/>
      <c r="P325" s="40">
        <v>0.625</v>
      </c>
      <c r="Q325" s="29">
        <v>0.75</v>
      </c>
      <c r="R325" s="40">
        <v>0.625</v>
      </c>
      <c r="S325" s="55">
        <v>0.75</v>
      </c>
    </row>
    <row r="326" spans="1:22" ht="13.5" thickBot="1" x14ac:dyDescent="0.25">
      <c r="A326" s="263"/>
      <c r="B326" s="245"/>
      <c r="C326" s="245"/>
      <c r="D326" s="223"/>
      <c r="E326" s="286"/>
      <c r="F326" s="223">
        <f t="shared" ref="F326:J326" si="97">G325-F325</f>
        <v>4.166666666666663E-2</v>
      </c>
      <c r="G326" s="223"/>
      <c r="H326" s="223"/>
      <c r="I326" s="223"/>
      <c r="J326" s="223">
        <f t="shared" si="97"/>
        <v>6.25E-2</v>
      </c>
      <c r="K326" s="223"/>
      <c r="L326" s="223">
        <f>M325-L325</f>
        <v>6.25E-2</v>
      </c>
      <c r="M326" s="223"/>
      <c r="N326" s="223"/>
      <c r="O326" s="223"/>
      <c r="P326" s="223">
        <f>Q325-P325</f>
        <v>0.125</v>
      </c>
      <c r="Q326" s="223"/>
      <c r="R326" s="223">
        <f>S325-R325</f>
        <v>0.125</v>
      </c>
      <c r="S326" s="237"/>
    </row>
    <row r="327" spans="1:22" ht="15.75" thickBot="1" x14ac:dyDescent="0.25">
      <c r="A327" s="364"/>
      <c r="B327" s="365"/>
      <c r="C327" s="365"/>
      <c r="D327" s="365"/>
      <c r="E327" s="365"/>
      <c r="F327" s="365"/>
      <c r="G327" s="365"/>
      <c r="H327" s="365"/>
      <c r="I327" s="365"/>
      <c r="J327" s="365"/>
      <c r="K327" s="365"/>
      <c r="L327" s="365"/>
      <c r="M327" s="365"/>
      <c r="N327" s="365"/>
      <c r="O327" s="365"/>
      <c r="P327" s="365"/>
      <c r="Q327" s="365"/>
      <c r="R327" s="365"/>
      <c r="S327" s="365"/>
      <c r="T327" s="71"/>
      <c r="U327" s="71"/>
      <c r="V327" s="71"/>
    </row>
    <row r="328" spans="1:22" x14ac:dyDescent="0.2">
      <c r="A328" s="139">
        <v>23</v>
      </c>
      <c r="B328" s="142" t="s">
        <v>135</v>
      </c>
      <c r="C328" s="142" t="s">
        <v>101</v>
      </c>
      <c r="D328" s="145">
        <f>F331+H331+J331+L331+P331+R331</f>
        <v>0.4166666666666643</v>
      </c>
      <c r="E328" s="266" t="s">
        <v>136</v>
      </c>
      <c r="F328" s="147" t="s">
        <v>109</v>
      </c>
      <c r="G328" s="147"/>
      <c r="H328" s="147" t="s">
        <v>109</v>
      </c>
      <c r="I328" s="147"/>
      <c r="J328" s="147" t="s">
        <v>109</v>
      </c>
      <c r="K328" s="147"/>
      <c r="L328" s="147" t="s">
        <v>109</v>
      </c>
      <c r="M328" s="147"/>
      <c r="N328" s="147"/>
      <c r="O328" s="147"/>
      <c r="P328" s="149" t="s">
        <v>104</v>
      </c>
      <c r="Q328" s="149"/>
      <c r="R328" s="149" t="s">
        <v>104</v>
      </c>
      <c r="S328" s="150"/>
    </row>
    <row r="329" spans="1:22" x14ac:dyDescent="0.2">
      <c r="A329" s="140"/>
      <c r="B329" s="143"/>
      <c r="C329" s="143"/>
      <c r="D329" s="146"/>
      <c r="E329" s="304"/>
      <c r="F329" s="251" t="s">
        <v>105</v>
      </c>
      <c r="G329" s="252"/>
      <c r="H329" s="251" t="s">
        <v>105</v>
      </c>
      <c r="I329" s="252"/>
      <c r="J329" s="251" t="s">
        <v>105</v>
      </c>
      <c r="K329" s="252"/>
      <c r="L329" s="251" t="s">
        <v>105</v>
      </c>
      <c r="M329" s="252"/>
      <c r="N329" s="251"/>
      <c r="O329" s="252"/>
      <c r="P329" s="253"/>
      <c r="Q329" s="254"/>
      <c r="R329" s="253"/>
      <c r="S329" s="255"/>
    </row>
    <row r="330" spans="1:22" x14ac:dyDescent="0.2">
      <c r="A330" s="140"/>
      <c r="B330" s="143"/>
      <c r="C330" s="143"/>
      <c r="D330" s="146"/>
      <c r="E330" s="304"/>
      <c r="F330" s="25">
        <v>0.66666666666666696</v>
      </c>
      <c r="G330" s="25">
        <v>0.70833333333333304</v>
      </c>
      <c r="H330" s="25">
        <v>0.66666666666666696</v>
      </c>
      <c r="I330" s="25">
        <v>0.70833333333333304</v>
      </c>
      <c r="J330" s="25">
        <v>0.66666666666666696</v>
      </c>
      <c r="K330" s="25">
        <v>0.70833333333333304</v>
      </c>
      <c r="L330" s="25">
        <v>0.66666666666666696</v>
      </c>
      <c r="M330" s="25">
        <v>0.70833333333333304</v>
      </c>
      <c r="N330" s="25"/>
      <c r="O330" s="25"/>
      <c r="P330" s="25">
        <v>0.375</v>
      </c>
      <c r="Q330" s="25">
        <v>0.5</v>
      </c>
      <c r="R330" s="25">
        <v>0.375</v>
      </c>
      <c r="S330" s="6">
        <v>0.5</v>
      </c>
    </row>
    <row r="331" spans="1:22" x14ac:dyDescent="0.2">
      <c r="A331" s="140"/>
      <c r="B331" s="143"/>
      <c r="C331" s="143"/>
      <c r="D331" s="146"/>
      <c r="E331" s="250"/>
      <c r="F331" s="146">
        <f t="shared" ref="F331:J331" si="98">G330-F330</f>
        <v>4.1666666666666075E-2</v>
      </c>
      <c r="G331" s="146"/>
      <c r="H331" s="146">
        <f t="shared" si="98"/>
        <v>4.1666666666666075E-2</v>
      </c>
      <c r="I331" s="146"/>
      <c r="J331" s="146">
        <f t="shared" si="98"/>
        <v>4.1666666666666075E-2</v>
      </c>
      <c r="K331" s="146"/>
      <c r="L331" s="146">
        <f>M330-L330</f>
        <v>4.1666666666666075E-2</v>
      </c>
      <c r="M331" s="146"/>
      <c r="N331" s="146"/>
      <c r="O331" s="146"/>
      <c r="P331" s="256">
        <f t="shared" ref="P331" si="99">Q330-P330</f>
        <v>0.125</v>
      </c>
      <c r="Q331" s="256"/>
      <c r="R331" s="256">
        <f t="shared" ref="R331" si="100">S330-R330</f>
        <v>0.125</v>
      </c>
      <c r="S331" s="257"/>
    </row>
    <row r="332" spans="1:22" x14ac:dyDescent="0.2">
      <c r="A332" s="140"/>
      <c r="B332" s="143"/>
      <c r="C332" s="143"/>
      <c r="D332" s="146">
        <f>SUM(F335:S335)</f>
        <v>0.25</v>
      </c>
      <c r="E332" s="148" t="s">
        <v>137</v>
      </c>
      <c r="F332" s="148" t="s">
        <v>109</v>
      </c>
      <c r="G332" s="148"/>
      <c r="H332" s="148"/>
      <c r="I332" s="148"/>
      <c r="J332" s="148" t="s">
        <v>109</v>
      </c>
      <c r="K332" s="148"/>
      <c r="L332" s="148"/>
      <c r="M332" s="148"/>
      <c r="N332" s="305"/>
      <c r="O332" s="305"/>
      <c r="P332" s="127" t="s">
        <v>104</v>
      </c>
      <c r="Q332" s="127"/>
      <c r="R332" s="127" t="s">
        <v>104</v>
      </c>
      <c r="S332" s="154"/>
    </row>
    <row r="333" spans="1:22" x14ac:dyDescent="0.2">
      <c r="A333" s="140"/>
      <c r="B333" s="143"/>
      <c r="C333" s="143"/>
      <c r="D333" s="146"/>
      <c r="E333" s="148"/>
      <c r="F333" s="251" t="s">
        <v>105</v>
      </c>
      <c r="G333" s="252"/>
      <c r="H333" s="251"/>
      <c r="I333" s="252"/>
      <c r="J333" s="251" t="s">
        <v>105</v>
      </c>
      <c r="K333" s="252"/>
      <c r="L333" s="251"/>
      <c r="M333" s="252"/>
      <c r="N333" s="306"/>
      <c r="O333" s="307"/>
      <c r="P333" s="151"/>
      <c r="Q333" s="151"/>
      <c r="R333" s="151"/>
      <c r="S333" s="152"/>
    </row>
    <row r="334" spans="1:22" x14ac:dyDescent="0.2">
      <c r="A334" s="140"/>
      <c r="B334" s="143"/>
      <c r="C334" s="143"/>
      <c r="D334" s="146"/>
      <c r="E334" s="148"/>
      <c r="F334" s="25">
        <v>0.625</v>
      </c>
      <c r="G334" s="25">
        <v>0.66666666666666696</v>
      </c>
      <c r="H334" s="25"/>
      <c r="I334" s="25"/>
      <c r="J334" s="25">
        <v>0.625</v>
      </c>
      <c r="K334" s="25">
        <v>0.66666666666666696</v>
      </c>
      <c r="L334" s="25"/>
      <c r="M334" s="25"/>
      <c r="N334" s="11"/>
      <c r="O334" s="11"/>
      <c r="P334" s="25">
        <v>0.54166666666666696</v>
      </c>
      <c r="Q334" s="25">
        <v>0.625</v>
      </c>
      <c r="R334" s="25">
        <v>0.54166666666666696</v>
      </c>
      <c r="S334" s="6">
        <v>0.625</v>
      </c>
    </row>
    <row r="335" spans="1:22" x14ac:dyDescent="0.2">
      <c r="A335" s="140"/>
      <c r="B335" s="143"/>
      <c r="C335" s="143"/>
      <c r="D335" s="146"/>
      <c r="E335" s="148"/>
      <c r="F335" s="146">
        <f t="shared" ref="F335" si="101">G334-F334</f>
        <v>4.1666666666666963E-2</v>
      </c>
      <c r="G335" s="146"/>
      <c r="H335" s="256"/>
      <c r="I335" s="256"/>
      <c r="J335" s="146">
        <f t="shared" ref="J335" si="102">K334-J334</f>
        <v>4.1666666666666963E-2</v>
      </c>
      <c r="K335" s="146"/>
      <c r="L335" s="256"/>
      <c r="M335" s="256"/>
      <c r="N335" s="11"/>
      <c r="O335" s="11"/>
      <c r="P335" s="146">
        <f>Q334-P334</f>
        <v>8.3333333333333037E-2</v>
      </c>
      <c r="Q335" s="146"/>
      <c r="R335" s="146">
        <f t="shared" ref="R335" si="103">S334-R334</f>
        <v>8.3333333333333037E-2</v>
      </c>
      <c r="S335" s="153"/>
    </row>
    <row r="336" spans="1:22" x14ac:dyDescent="0.2">
      <c r="A336" s="140"/>
      <c r="B336" s="143"/>
      <c r="C336" s="143"/>
      <c r="D336" s="256">
        <f>F339+J339+L339+F343+J343+L343+P343+R343</f>
        <v>0.66666666666666563</v>
      </c>
      <c r="E336" s="285" t="s">
        <v>138</v>
      </c>
      <c r="F336" s="311" t="s">
        <v>139</v>
      </c>
      <c r="G336" s="311"/>
      <c r="H336" s="311"/>
      <c r="I336" s="311"/>
      <c r="J336" s="311" t="s">
        <v>139</v>
      </c>
      <c r="K336" s="311"/>
      <c r="L336" s="311" t="s">
        <v>139</v>
      </c>
      <c r="M336" s="311"/>
      <c r="N336" s="311"/>
      <c r="O336" s="311"/>
      <c r="P336" s="312"/>
      <c r="Q336" s="312"/>
      <c r="R336" s="312"/>
      <c r="S336" s="313"/>
    </row>
    <row r="337" spans="1:19" x14ac:dyDescent="0.2">
      <c r="A337" s="140"/>
      <c r="B337" s="143"/>
      <c r="C337" s="143"/>
      <c r="D337" s="308"/>
      <c r="E337" s="304"/>
      <c r="F337" s="314" t="s">
        <v>140</v>
      </c>
      <c r="G337" s="314"/>
      <c r="H337" s="314"/>
      <c r="I337" s="314"/>
      <c r="J337" s="314" t="s">
        <v>140</v>
      </c>
      <c r="K337" s="314"/>
      <c r="L337" s="314" t="s">
        <v>140</v>
      </c>
      <c r="M337" s="314"/>
      <c r="N337" s="314"/>
      <c r="O337" s="314"/>
      <c r="P337" s="314"/>
      <c r="Q337" s="314"/>
      <c r="R337" s="314"/>
      <c r="S337" s="315"/>
    </row>
    <row r="338" spans="1:19" x14ac:dyDescent="0.2">
      <c r="A338" s="140"/>
      <c r="B338" s="143"/>
      <c r="C338" s="143"/>
      <c r="D338" s="308"/>
      <c r="E338" s="304"/>
      <c r="F338" s="25">
        <v>0.33333333333333331</v>
      </c>
      <c r="G338" s="25">
        <v>0.375</v>
      </c>
      <c r="H338" s="11"/>
      <c r="I338" s="11"/>
      <c r="J338" s="25">
        <v>0.33333333333333331</v>
      </c>
      <c r="K338" s="25">
        <v>0.375</v>
      </c>
      <c r="L338" s="25">
        <v>0.33333333333333331</v>
      </c>
      <c r="M338" s="25">
        <v>0.375</v>
      </c>
      <c r="N338" s="11"/>
      <c r="O338" s="11"/>
      <c r="P338" s="11"/>
      <c r="Q338" s="11"/>
      <c r="R338" s="11"/>
      <c r="S338" s="75"/>
    </row>
    <row r="339" spans="1:19" x14ac:dyDescent="0.2">
      <c r="A339" s="140"/>
      <c r="B339" s="143"/>
      <c r="C339" s="143"/>
      <c r="D339" s="308"/>
      <c r="E339" s="304"/>
      <c r="F339" s="146">
        <f t="shared" ref="F339" si="104">G338-F338</f>
        <v>4.1666666666666685E-2</v>
      </c>
      <c r="G339" s="146"/>
      <c r="H339" s="65"/>
      <c r="I339" s="11"/>
      <c r="J339" s="146">
        <f t="shared" ref="J339" si="105">K338-J338</f>
        <v>4.1666666666666685E-2</v>
      </c>
      <c r="K339" s="146"/>
      <c r="L339" s="146">
        <f t="shared" ref="L339" si="106">M338-L338</f>
        <v>4.1666666666666685E-2</v>
      </c>
      <c r="M339" s="146"/>
      <c r="N339" s="65"/>
      <c r="O339" s="11"/>
      <c r="P339" s="66"/>
      <c r="Q339" s="12"/>
      <c r="R339" s="65"/>
      <c r="S339" s="75"/>
    </row>
    <row r="340" spans="1:19" x14ac:dyDescent="0.2">
      <c r="A340" s="140"/>
      <c r="B340" s="143"/>
      <c r="C340" s="143"/>
      <c r="D340" s="308"/>
      <c r="E340" s="304"/>
      <c r="F340" s="148" t="s">
        <v>109</v>
      </c>
      <c r="G340" s="148"/>
      <c r="H340" s="311"/>
      <c r="I340" s="311"/>
      <c r="J340" s="148" t="s">
        <v>109</v>
      </c>
      <c r="K340" s="148"/>
      <c r="L340" s="304" t="s">
        <v>109</v>
      </c>
      <c r="M340" s="304"/>
      <c r="N340" s="311"/>
      <c r="O340" s="316"/>
      <c r="P340" s="127" t="s">
        <v>104</v>
      </c>
      <c r="Q340" s="127"/>
      <c r="R340" s="254" t="s">
        <v>104</v>
      </c>
      <c r="S340" s="154"/>
    </row>
    <row r="341" spans="1:19" x14ac:dyDescent="0.2">
      <c r="A341" s="140"/>
      <c r="B341" s="143"/>
      <c r="C341" s="143"/>
      <c r="D341" s="308"/>
      <c r="E341" s="304"/>
      <c r="F341" s="259" t="s">
        <v>117</v>
      </c>
      <c r="G341" s="252"/>
      <c r="H341" s="314"/>
      <c r="I341" s="314"/>
      <c r="J341" s="259" t="s">
        <v>117</v>
      </c>
      <c r="K341" s="252"/>
      <c r="L341" s="148" t="s">
        <v>105</v>
      </c>
      <c r="M341" s="148"/>
      <c r="N341" s="314"/>
      <c r="O341" s="314"/>
      <c r="P341" s="317"/>
      <c r="Q341" s="317"/>
      <c r="R341" s="151"/>
      <c r="S341" s="152"/>
    </row>
    <row r="342" spans="1:19" x14ac:dyDescent="0.2">
      <c r="A342" s="140"/>
      <c r="B342" s="143"/>
      <c r="C342" s="143"/>
      <c r="D342" s="308"/>
      <c r="E342" s="304"/>
      <c r="F342" s="25">
        <v>0.75</v>
      </c>
      <c r="G342" s="25">
        <v>0.8125</v>
      </c>
      <c r="H342" s="11"/>
      <c r="I342" s="11"/>
      <c r="J342" s="25">
        <v>0.75</v>
      </c>
      <c r="K342" s="25">
        <v>0.8125</v>
      </c>
      <c r="L342" s="67">
        <v>0.75</v>
      </c>
      <c r="M342" s="67">
        <v>0.83333333333333337</v>
      </c>
      <c r="N342" s="11"/>
      <c r="O342" s="11"/>
      <c r="P342" s="25">
        <v>0.66666666666666696</v>
      </c>
      <c r="Q342" s="25">
        <v>0.83333333333333304</v>
      </c>
      <c r="R342" s="25">
        <v>0.66666666666666696</v>
      </c>
      <c r="S342" s="6">
        <v>0.83333333333333304</v>
      </c>
    </row>
    <row r="343" spans="1:19" ht="13.5" thickBot="1" x14ac:dyDescent="0.25">
      <c r="A343" s="141"/>
      <c r="B343" s="144"/>
      <c r="C343" s="144"/>
      <c r="D343" s="309"/>
      <c r="E343" s="310"/>
      <c r="F343" s="128">
        <f t="shared" ref="F343" si="107">G342-F342</f>
        <v>6.25E-2</v>
      </c>
      <c r="G343" s="128"/>
      <c r="H343" s="76"/>
      <c r="I343" s="77"/>
      <c r="J343" s="128">
        <f t="shared" ref="J343" si="108">K342-J342</f>
        <v>6.25E-2</v>
      </c>
      <c r="K343" s="128"/>
      <c r="L343" s="128">
        <f t="shared" ref="L343" si="109">M342-L342</f>
        <v>8.333333333333337E-2</v>
      </c>
      <c r="M343" s="128"/>
      <c r="N343" s="76"/>
      <c r="O343" s="77"/>
      <c r="P343" s="128">
        <f t="shared" ref="P343" si="110">Q342-P342</f>
        <v>0.16666666666666607</v>
      </c>
      <c r="Q343" s="128"/>
      <c r="R343" s="128">
        <f t="shared" ref="R343" si="111">S342-R342</f>
        <v>0.16666666666666607</v>
      </c>
      <c r="S343" s="129"/>
    </row>
    <row r="344" spans="1:19" ht="15.75" thickBot="1" x14ac:dyDescent="0.3">
      <c r="A344" s="374"/>
      <c r="B344" s="367"/>
      <c r="C344" s="367"/>
      <c r="D344" s="367"/>
      <c r="E344" s="367"/>
      <c r="F344" s="367"/>
      <c r="G344" s="367"/>
      <c r="H344" s="367"/>
      <c r="I344" s="367"/>
      <c r="J344" s="367"/>
      <c r="K344" s="367"/>
      <c r="L344" s="367"/>
      <c r="M344" s="367"/>
      <c r="N344" s="367"/>
      <c r="O344" s="367"/>
      <c r="P344" s="367"/>
      <c r="Q344" s="367"/>
      <c r="R344" s="367"/>
      <c r="S344" s="375"/>
    </row>
    <row r="345" spans="1:19" x14ac:dyDescent="0.2">
      <c r="A345" s="318">
        <v>24</v>
      </c>
      <c r="B345" s="243" t="s">
        <v>141</v>
      </c>
      <c r="C345" s="243" t="s">
        <v>142</v>
      </c>
      <c r="D345" s="145">
        <f>SUM(F348:S348)</f>
        <v>0.5</v>
      </c>
      <c r="E345" s="147" t="s">
        <v>143</v>
      </c>
      <c r="F345" s="147" t="s">
        <v>116</v>
      </c>
      <c r="G345" s="147"/>
      <c r="H345" s="321" t="s">
        <v>144</v>
      </c>
      <c r="I345" s="322"/>
      <c r="J345" s="147" t="s">
        <v>116</v>
      </c>
      <c r="K345" s="147"/>
      <c r="L345" s="321" t="s">
        <v>144</v>
      </c>
      <c r="M345" s="322"/>
      <c r="N345" s="147" t="s">
        <v>116</v>
      </c>
      <c r="O345" s="147"/>
      <c r="P345" s="321" t="s">
        <v>145</v>
      </c>
      <c r="Q345" s="322"/>
      <c r="R345" s="149"/>
      <c r="S345" s="150"/>
    </row>
    <row r="346" spans="1:19" x14ac:dyDescent="0.2">
      <c r="A346" s="319"/>
      <c r="B346" s="244"/>
      <c r="C346" s="244"/>
      <c r="D346" s="258"/>
      <c r="E346" s="250"/>
      <c r="F346" s="251" t="s">
        <v>105</v>
      </c>
      <c r="G346" s="252"/>
      <c r="H346" s="251"/>
      <c r="I346" s="252"/>
      <c r="J346" s="251" t="s">
        <v>105</v>
      </c>
      <c r="K346" s="252"/>
      <c r="L346" s="251" t="s">
        <v>105</v>
      </c>
      <c r="M346" s="252"/>
      <c r="N346" s="251" t="s">
        <v>105</v>
      </c>
      <c r="O346" s="252"/>
      <c r="P346" s="323"/>
      <c r="Q346" s="324"/>
      <c r="R346" s="323"/>
      <c r="S346" s="325"/>
    </row>
    <row r="347" spans="1:19" x14ac:dyDescent="0.2">
      <c r="A347" s="319"/>
      <c r="B347" s="244"/>
      <c r="C347" s="244"/>
      <c r="D347" s="146"/>
      <c r="E347" s="251"/>
      <c r="F347" s="68">
        <v>0.79166666666666663</v>
      </c>
      <c r="G347" s="68">
        <v>0.875</v>
      </c>
      <c r="H347" s="68">
        <v>0.70833333333333337</v>
      </c>
      <c r="I347" s="68">
        <v>0.79166666666666663</v>
      </c>
      <c r="J347" s="68">
        <v>0.79166666666666663</v>
      </c>
      <c r="K347" s="68">
        <v>0.875</v>
      </c>
      <c r="L347" s="68">
        <v>0.70833333333333337</v>
      </c>
      <c r="M347" s="68">
        <v>0.79166666666666663</v>
      </c>
      <c r="N347" s="68">
        <v>0.79166666666666663</v>
      </c>
      <c r="O347" s="68">
        <v>0.875</v>
      </c>
      <c r="P347" s="69">
        <v>0.75</v>
      </c>
      <c r="Q347" s="4">
        <v>0.83333333333333337</v>
      </c>
      <c r="R347" s="69"/>
      <c r="S347" s="70"/>
    </row>
    <row r="348" spans="1:19" x14ac:dyDescent="0.2">
      <c r="A348" s="319"/>
      <c r="B348" s="244"/>
      <c r="C348" s="244"/>
      <c r="D348" s="146"/>
      <c r="E348" s="251"/>
      <c r="F348" s="146">
        <f t="shared" ref="F348" si="112">G347-F347</f>
        <v>8.333333333333337E-2</v>
      </c>
      <c r="G348" s="146"/>
      <c r="H348" s="146">
        <f t="shared" ref="H348" si="113">I347-H347</f>
        <v>8.3333333333333259E-2</v>
      </c>
      <c r="I348" s="146"/>
      <c r="J348" s="256">
        <f t="shared" ref="J348" si="114">K347-J347</f>
        <v>8.333333333333337E-2</v>
      </c>
      <c r="K348" s="256"/>
      <c r="L348" s="146">
        <f t="shared" ref="L348" si="115">M347-L347</f>
        <v>8.3333333333333259E-2</v>
      </c>
      <c r="M348" s="146"/>
      <c r="N348" s="256">
        <f t="shared" ref="N348" si="116">O347-N347</f>
        <v>8.333333333333337E-2</v>
      </c>
      <c r="O348" s="256"/>
      <c r="P348" s="146">
        <f t="shared" ref="P348" si="117">Q347-P347</f>
        <v>8.333333333333337E-2</v>
      </c>
      <c r="Q348" s="146"/>
      <c r="R348" s="146"/>
      <c r="S348" s="153"/>
    </row>
    <row r="349" spans="1:19" x14ac:dyDescent="0.2">
      <c r="A349" s="319"/>
      <c r="B349" s="244"/>
      <c r="C349" s="244"/>
      <c r="D349" s="256">
        <f>SUM(F356:S356)+F352+J352+N352</f>
        <v>0.75000000000000022</v>
      </c>
      <c r="E349" s="285" t="s">
        <v>134</v>
      </c>
      <c r="F349" s="326" t="s">
        <v>144</v>
      </c>
      <c r="G349" s="327"/>
      <c r="H349" s="148"/>
      <c r="I349" s="251"/>
      <c r="J349" s="328" t="s">
        <v>146</v>
      </c>
      <c r="K349" s="328"/>
      <c r="L349" s="252"/>
      <c r="M349" s="148"/>
      <c r="N349" s="328" t="s">
        <v>144</v>
      </c>
      <c r="O349" s="328"/>
      <c r="P349" s="252"/>
      <c r="Q349" s="148"/>
      <c r="R349" s="329"/>
      <c r="S349" s="330"/>
    </row>
    <row r="350" spans="1:19" x14ac:dyDescent="0.2">
      <c r="A350" s="319"/>
      <c r="B350" s="244"/>
      <c r="C350" s="244"/>
      <c r="D350" s="308"/>
      <c r="E350" s="304"/>
      <c r="F350" s="251"/>
      <c r="G350" s="252"/>
      <c r="H350" s="148"/>
      <c r="I350" s="148"/>
      <c r="J350" s="331"/>
      <c r="K350" s="332"/>
      <c r="L350" s="148"/>
      <c r="M350" s="148"/>
      <c r="N350" s="148"/>
      <c r="O350" s="148"/>
      <c r="P350" s="148"/>
      <c r="Q350" s="148"/>
      <c r="R350" s="323"/>
      <c r="S350" s="325"/>
    </row>
    <row r="351" spans="1:19" x14ac:dyDescent="0.2">
      <c r="A351" s="319"/>
      <c r="B351" s="244"/>
      <c r="C351" s="244"/>
      <c r="D351" s="308"/>
      <c r="E351" s="304"/>
      <c r="F351" s="4">
        <v>0.33333333333333331</v>
      </c>
      <c r="G351" s="4">
        <v>0.375</v>
      </c>
      <c r="H351" s="4"/>
      <c r="I351" s="4"/>
      <c r="J351" s="4">
        <v>0.33333333333333331</v>
      </c>
      <c r="K351" s="4">
        <v>0.375</v>
      </c>
      <c r="L351" s="4"/>
      <c r="M351" s="4"/>
      <c r="N351" s="4">
        <v>0.33333333333333331</v>
      </c>
      <c r="O351" s="4">
        <v>0.375</v>
      </c>
      <c r="P351" s="4"/>
      <c r="Q351" s="4"/>
      <c r="R351" s="69"/>
      <c r="S351" s="70"/>
    </row>
    <row r="352" spans="1:19" x14ac:dyDescent="0.2">
      <c r="A352" s="319"/>
      <c r="B352" s="244"/>
      <c r="C352" s="244"/>
      <c r="D352" s="308"/>
      <c r="E352" s="304"/>
      <c r="F352" s="146">
        <f>G351-F351</f>
        <v>4.1666666666666685E-2</v>
      </c>
      <c r="G352" s="146"/>
      <c r="H352" s="146"/>
      <c r="I352" s="146"/>
      <c r="J352" s="256">
        <f>K351-J351</f>
        <v>4.1666666666666685E-2</v>
      </c>
      <c r="K352" s="256"/>
      <c r="L352" s="146"/>
      <c r="M352" s="146"/>
      <c r="N352" s="146">
        <f>O351-N351</f>
        <v>4.1666666666666685E-2</v>
      </c>
      <c r="O352" s="146"/>
      <c r="P352" s="256"/>
      <c r="Q352" s="256"/>
      <c r="R352" s="146"/>
      <c r="S352" s="153"/>
    </row>
    <row r="353" spans="1:19" x14ac:dyDescent="0.2">
      <c r="A353" s="319"/>
      <c r="B353" s="244"/>
      <c r="C353" s="244"/>
      <c r="D353" s="308"/>
      <c r="E353" s="304"/>
      <c r="F353" s="331" t="s">
        <v>109</v>
      </c>
      <c r="G353" s="332"/>
      <c r="H353" s="326" t="s">
        <v>144</v>
      </c>
      <c r="I353" s="327"/>
      <c r="J353" s="251" t="s">
        <v>109</v>
      </c>
      <c r="K353" s="252"/>
      <c r="L353" s="326" t="s">
        <v>144</v>
      </c>
      <c r="M353" s="327"/>
      <c r="N353" s="331" t="s">
        <v>109</v>
      </c>
      <c r="O353" s="332"/>
      <c r="P353" s="328" t="s">
        <v>145</v>
      </c>
      <c r="Q353" s="328"/>
      <c r="R353" s="329"/>
      <c r="S353" s="330"/>
    </row>
    <row r="354" spans="1:19" x14ac:dyDescent="0.2">
      <c r="A354" s="319"/>
      <c r="B354" s="244"/>
      <c r="C354" s="244"/>
      <c r="D354" s="308"/>
      <c r="E354" s="304"/>
      <c r="F354" s="251" t="s">
        <v>105</v>
      </c>
      <c r="G354" s="252"/>
      <c r="H354" s="251"/>
      <c r="I354" s="252"/>
      <c r="J354" s="251" t="s">
        <v>105</v>
      </c>
      <c r="K354" s="252"/>
      <c r="L354" s="251"/>
      <c r="M354" s="252"/>
      <c r="N354" s="251" t="s">
        <v>105</v>
      </c>
      <c r="O354" s="252"/>
      <c r="P354" s="323"/>
      <c r="Q354" s="324"/>
      <c r="R354" s="323"/>
      <c r="S354" s="325"/>
    </row>
    <row r="355" spans="1:19" x14ac:dyDescent="0.2">
      <c r="A355" s="319"/>
      <c r="B355" s="244"/>
      <c r="C355" s="244"/>
      <c r="D355" s="308"/>
      <c r="E355" s="304"/>
      <c r="F355" s="68">
        <v>0.79166666666666663</v>
      </c>
      <c r="G355" s="68">
        <v>0.875</v>
      </c>
      <c r="H355" s="68">
        <v>0.70833333333333337</v>
      </c>
      <c r="I355" s="68">
        <v>0.83333333333333337</v>
      </c>
      <c r="J355" s="68">
        <v>0.79166666666666663</v>
      </c>
      <c r="K355" s="68">
        <v>0.875</v>
      </c>
      <c r="L355" s="4">
        <v>0.70833333333333337</v>
      </c>
      <c r="M355" s="4">
        <v>0.83333333333333337</v>
      </c>
      <c r="N355" s="68">
        <v>0.79166666666666663</v>
      </c>
      <c r="O355" s="68">
        <v>0.875</v>
      </c>
      <c r="P355" s="69">
        <v>0.75</v>
      </c>
      <c r="Q355" s="4">
        <v>0.875</v>
      </c>
      <c r="R355" s="69"/>
      <c r="S355" s="70"/>
    </row>
    <row r="356" spans="1:19" ht="13.5" thickBot="1" x14ac:dyDescent="0.25">
      <c r="A356" s="320"/>
      <c r="B356" s="245"/>
      <c r="C356" s="245"/>
      <c r="D356" s="309"/>
      <c r="E356" s="310"/>
      <c r="F356" s="128">
        <f t="shared" ref="F356" si="118">G355-F355</f>
        <v>8.333333333333337E-2</v>
      </c>
      <c r="G356" s="128"/>
      <c r="H356" s="128">
        <f t="shared" ref="H356" si="119">I355-H355</f>
        <v>0.125</v>
      </c>
      <c r="I356" s="128"/>
      <c r="J356" s="128">
        <f t="shared" ref="J356" si="120">K355-J355</f>
        <v>8.333333333333337E-2</v>
      </c>
      <c r="K356" s="128"/>
      <c r="L356" s="128">
        <f t="shared" ref="L356" si="121">M355-L355</f>
        <v>0.125</v>
      </c>
      <c r="M356" s="128"/>
      <c r="N356" s="128">
        <f t="shared" ref="N356" si="122">O355-N355</f>
        <v>8.333333333333337E-2</v>
      </c>
      <c r="O356" s="128"/>
      <c r="P356" s="128">
        <f>Q355-P355</f>
        <v>0.125</v>
      </c>
      <c r="Q356" s="128"/>
      <c r="R356" s="333"/>
      <c r="S356" s="334"/>
    </row>
    <row r="357" spans="1:19" ht="15.75" thickBot="1" x14ac:dyDescent="0.3">
      <c r="B357" s="366"/>
      <c r="C357" s="367"/>
      <c r="D357" s="367"/>
      <c r="E357" s="367"/>
      <c r="F357" s="367"/>
      <c r="G357" s="367"/>
      <c r="H357" s="367"/>
      <c r="I357" s="367"/>
      <c r="J357" s="367"/>
      <c r="K357" s="367"/>
      <c r="L357" s="367"/>
      <c r="M357" s="367"/>
      <c r="N357" s="367"/>
      <c r="O357" s="367"/>
      <c r="P357" s="367"/>
      <c r="Q357" s="367"/>
      <c r="R357" s="367"/>
      <c r="S357" s="367"/>
    </row>
    <row r="358" spans="1:19" x14ac:dyDescent="0.2">
      <c r="A358" s="193">
        <v>25</v>
      </c>
      <c r="B358" s="196" t="s">
        <v>147</v>
      </c>
      <c r="C358" s="196" t="s">
        <v>148</v>
      </c>
      <c r="D358" s="199">
        <f>SUM(F361:Q361)</f>
        <v>0.18749999999999989</v>
      </c>
      <c r="E358" s="201" t="s">
        <v>55</v>
      </c>
      <c r="F358" s="201" t="s">
        <v>149</v>
      </c>
      <c r="G358" s="201"/>
      <c r="H358" s="201"/>
      <c r="I358" s="201"/>
      <c r="J358" s="201" t="s">
        <v>149</v>
      </c>
      <c r="K358" s="201"/>
      <c r="L358" s="201"/>
      <c r="M358" s="201"/>
      <c r="N358" s="201" t="s">
        <v>149</v>
      </c>
      <c r="O358" s="201"/>
      <c r="P358" s="201" t="s">
        <v>149</v>
      </c>
      <c r="Q358" s="201"/>
      <c r="R358" s="201"/>
      <c r="S358" s="204"/>
    </row>
    <row r="359" spans="1:19" x14ac:dyDescent="0.2">
      <c r="A359" s="194"/>
      <c r="B359" s="197"/>
      <c r="C359" s="197"/>
      <c r="D359" s="200"/>
      <c r="E359" s="202"/>
      <c r="F359" s="202" t="s">
        <v>150</v>
      </c>
      <c r="G359" s="202"/>
      <c r="H359" s="202"/>
      <c r="I359" s="202"/>
      <c r="J359" s="202" t="s">
        <v>150</v>
      </c>
      <c r="K359" s="202"/>
      <c r="L359" s="202"/>
      <c r="M359" s="202"/>
      <c r="N359" s="202" t="s">
        <v>150</v>
      </c>
      <c r="O359" s="202"/>
      <c r="P359" s="202" t="s">
        <v>21</v>
      </c>
      <c r="Q359" s="202"/>
      <c r="R359" s="202"/>
      <c r="S359" s="205"/>
    </row>
    <row r="360" spans="1:19" x14ac:dyDescent="0.2">
      <c r="A360" s="194"/>
      <c r="B360" s="197"/>
      <c r="C360" s="197"/>
      <c r="D360" s="200"/>
      <c r="E360" s="202"/>
      <c r="F360" s="26">
        <v>0.70138888888888884</v>
      </c>
      <c r="G360" s="26">
        <v>0.74305555555555547</v>
      </c>
      <c r="H360" s="26"/>
      <c r="I360" s="26"/>
      <c r="J360" s="26">
        <v>0.70138888888888884</v>
      </c>
      <c r="K360" s="26">
        <v>0.74305555555555547</v>
      </c>
      <c r="L360" s="26"/>
      <c r="M360" s="26"/>
      <c r="N360" s="26">
        <v>0.70138888888888884</v>
      </c>
      <c r="O360" s="26">
        <v>0.74305555555555547</v>
      </c>
      <c r="P360" s="26">
        <v>0.70138888888888884</v>
      </c>
      <c r="Q360" s="26">
        <v>0.76388888888888884</v>
      </c>
      <c r="R360" s="26"/>
      <c r="S360" s="52"/>
    </row>
    <row r="361" spans="1:19" x14ac:dyDescent="0.2">
      <c r="A361" s="194"/>
      <c r="B361" s="197"/>
      <c r="C361" s="197"/>
      <c r="D361" s="200"/>
      <c r="E361" s="202"/>
      <c r="F361" s="200">
        <f>G360-F360</f>
        <v>4.166666666666663E-2</v>
      </c>
      <c r="G361" s="200"/>
      <c r="H361" s="200"/>
      <c r="I361" s="200"/>
      <c r="J361" s="200">
        <f t="shared" ref="J361" si="123">K360-J360</f>
        <v>4.166666666666663E-2</v>
      </c>
      <c r="K361" s="200"/>
      <c r="L361" s="200"/>
      <c r="M361" s="200"/>
      <c r="N361" s="200">
        <f t="shared" ref="N361" si="124">O360-N360</f>
        <v>4.166666666666663E-2</v>
      </c>
      <c r="O361" s="200"/>
      <c r="P361" s="200">
        <f t="shared" ref="P361" si="125">Q360-P360</f>
        <v>6.25E-2</v>
      </c>
      <c r="Q361" s="200"/>
      <c r="R361" s="200"/>
      <c r="S361" s="206"/>
    </row>
    <row r="362" spans="1:19" x14ac:dyDescent="0.2">
      <c r="A362" s="194"/>
      <c r="B362" s="197"/>
      <c r="C362" s="197"/>
      <c r="D362" s="200">
        <f>SUM(F365:S365)</f>
        <v>0.25</v>
      </c>
      <c r="E362" s="202" t="s">
        <v>151</v>
      </c>
      <c r="F362" s="202" t="s">
        <v>149</v>
      </c>
      <c r="G362" s="202"/>
      <c r="H362" s="202"/>
      <c r="I362" s="202"/>
      <c r="J362" s="202" t="s">
        <v>149</v>
      </c>
      <c r="K362" s="202"/>
      <c r="L362" s="202"/>
      <c r="M362" s="202"/>
      <c r="N362" s="202" t="s">
        <v>149</v>
      </c>
      <c r="O362" s="202"/>
      <c r="P362" s="202" t="s">
        <v>149</v>
      </c>
      <c r="Q362" s="202"/>
      <c r="R362" s="202"/>
      <c r="S362" s="205"/>
    </row>
    <row r="363" spans="1:19" x14ac:dyDescent="0.2">
      <c r="A363" s="194"/>
      <c r="B363" s="197"/>
      <c r="C363" s="197"/>
      <c r="D363" s="200"/>
      <c r="E363" s="202"/>
      <c r="F363" s="202" t="s">
        <v>21</v>
      </c>
      <c r="G363" s="202"/>
      <c r="H363" s="202"/>
      <c r="I363" s="202"/>
      <c r="J363" s="202" t="s">
        <v>21</v>
      </c>
      <c r="K363" s="202"/>
      <c r="L363" s="202"/>
      <c r="M363" s="202"/>
      <c r="N363" s="202" t="s">
        <v>21</v>
      </c>
      <c r="O363" s="202"/>
      <c r="P363" s="202" t="s">
        <v>21</v>
      </c>
      <c r="Q363" s="202"/>
      <c r="R363" s="202"/>
      <c r="S363" s="205"/>
    </row>
    <row r="364" spans="1:19" x14ac:dyDescent="0.2">
      <c r="A364" s="194"/>
      <c r="B364" s="197"/>
      <c r="C364" s="197"/>
      <c r="D364" s="200"/>
      <c r="E364" s="202"/>
      <c r="F364" s="26">
        <v>0.70138888888888884</v>
      </c>
      <c r="G364" s="26">
        <v>0.76388888888888884</v>
      </c>
      <c r="H364" s="26"/>
      <c r="I364" s="26"/>
      <c r="J364" s="26">
        <v>0.70138888888888884</v>
      </c>
      <c r="K364" s="26">
        <v>0.76388888888888884</v>
      </c>
      <c r="L364" s="26"/>
      <c r="M364" s="26"/>
      <c r="N364" s="26">
        <v>0.70138888888888884</v>
      </c>
      <c r="O364" s="26">
        <v>0.76388888888888884</v>
      </c>
      <c r="P364" s="26">
        <v>0.70138888888888884</v>
      </c>
      <c r="Q364" s="26">
        <v>0.76388888888888884</v>
      </c>
      <c r="R364" s="26"/>
      <c r="S364" s="52"/>
    </row>
    <row r="365" spans="1:19" x14ac:dyDescent="0.2">
      <c r="A365" s="194"/>
      <c r="B365" s="197"/>
      <c r="C365" s="197"/>
      <c r="D365" s="200"/>
      <c r="E365" s="202"/>
      <c r="F365" s="200">
        <f>G364-F364</f>
        <v>6.25E-2</v>
      </c>
      <c r="G365" s="200"/>
      <c r="H365" s="200"/>
      <c r="I365" s="200"/>
      <c r="J365" s="200">
        <f t="shared" ref="J365" si="126">K364-J364</f>
        <v>6.25E-2</v>
      </c>
      <c r="K365" s="200"/>
      <c r="L365" s="200"/>
      <c r="M365" s="200"/>
      <c r="N365" s="200">
        <f t="shared" ref="N365" si="127">O364-N364</f>
        <v>6.25E-2</v>
      </c>
      <c r="O365" s="200"/>
      <c r="P365" s="200">
        <f t="shared" ref="P365" si="128">Q364-P364</f>
        <v>6.25E-2</v>
      </c>
      <c r="Q365" s="200"/>
      <c r="R365" s="200"/>
      <c r="S365" s="206"/>
    </row>
    <row r="366" spans="1:19" x14ac:dyDescent="0.2">
      <c r="A366" s="194"/>
      <c r="B366" s="197"/>
      <c r="C366" s="197"/>
      <c r="D366" s="200">
        <f>SUM(F369:S369)</f>
        <v>0.37500000000000017</v>
      </c>
      <c r="E366" s="202" t="s">
        <v>152</v>
      </c>
      <c r="F366" s="202" t="s">
        <v>149</v>
      </c>
      <c r="G366" s="202"/>
      <c r="H366" s="202" t="s">
        <v>149</v>
      </c>
      <c r="I366" s="202"/>
      <c r="J366" s="202" t="s">
        <v>149</v>
      </c>
      <c r="K366" s="202"/>
      <c r="L366" s="202" t="s">
        <v>149</v>
      </c>
      <c r="M366" s="202"/>
      <c r="N366" s="202" t="s">
        <v>149</v>
      </c>
      <c r="O366" s="202"/>
      <c r="P366" s="202" t="s">
        <v>149</v>
      </c>
      <c r="Q366" s="202"/>
      <c r="R366" s="202"/>
      <c r="S366" s="205"/>
    </row>
    <row r="367" spans="1:19" x14ac:dyDescent="0.2">
      <c r="A367" s="194"/>
      <c r="B367" s="197"/>
      <c r="C367" s="197"/>
      <c r="D367" s="200"/>
      <c r="E367" s="202"/>
      <c r="F367" s="202" t="s">
        <v>21</v>
      </c>
      <c r="G367" s="202"/>
      <c r="H367" s="202" t="s">
        <v>21</v>
      </c>
      <c r="I367" s="202"/>
      <c r="J367" s="202" t="s">
        <v>21</v>
      </c>
      <c r="K367" s="202"/>
      <c r="L367" s="202" t="s">
        <v>21</v>
      </c>
      <c r="M367" s="202"/>
      <c r="N367" s="202" t="s">
        <v>21</v>
      </c>
      <c r="O367" s="202"/>
      <c r="P367" s="202" t="s">
        <v>21</v>
      </c>
      <c r="Q367" s="202"/>
      <c r="R367" s="202"/>
      <c r="S367" s="205"/>
    </row>
    <row r="368" spans="1:19" x14ac:dyDescent="0.2">
      <c r="A368" s="194"/>
      <c r="B368" s="197"/>
      <c r="C368" s="197"/>
      <c r="D368" s="200"/>
      <c r="E368" s="202"/>
      <c r="F368" s="26">
        <v>0.75</v>
      </c>
      <c r="G368" s="26">
        <v>0.83333333333333337</v>
      </c>
      <c r="H368" s="26">
        <v>0.375</v>
      </c>
      <c r="I368" s="26">
        <v>0.41666666666666669</v>
      </c>
      <c r="J368" s="26">
        <v>0.75</v>
      </c>
      <c r="K368" s="26">
        <v>0.83333333333333337</v>
      </c>
      <c r="L368" s="26">
        <v>0.375</v>
      </c>
      <c r="M368" s="26">
        <v>0.41666666666666669</v>
      </c>
      <c r="N368" s="26">
        <v>0.75</v>
      </c>
      <c r="O368" s="26">
        <v>0.83333333333333337</v>
      </c>
      <c r="P368" s="26">
        <v>0.375</v>
      </c>
      <c r="Q368" s="26">
        <v>0.41666666666666669</v>
      </c>
      <c r="R368" s="26"/>
      <c r="S368" s="52"/>
    </row>
    <row r="369" spans="1:19" x14ac:dyDescent="0.2">
      <c r="A369" s="194"/>
      <c r="B369" s="197"/>
      <c r="C369" s="197"/>
      <c r="D369" s="200"/>
      <c r="E369" s="202"/>
      <c r="F369" s="200">
        <f>G368-F368</f>
        <v>8.333333333333337E-2</v>
      </c>
      <c r="G369" s="200"/>
      <c r="H369" s="200">
        <f t="shared" ref="H369" si="129">I368-H368</f>
        <v>4.1666666666666685E-2</v>
      </c>
      <c r="I369" s="200"/>
      <c r="J369" s="200">
        <f t="shared" ref="J369" si="130">K368-J368</f>
        <v>8.333333333333337E-2</v>
      </c>
      <c r="K369" s="200"/>
      <c r="L369" s="200">
        <f t="shared" ref="L369" si="131">M368-L368</f>
        <v>4.1666666666666685E-2</v>
      </c>
      <c r="M369" s="200"/>
      <c r="N369" s="200">
        <f t="shared" ref="N369" si="132">O368-N368</f>
        <v>8.333333333333337E-2</v>
      </c>
      <c r="O369" s="200"/>
      <c r="P369" s="200">
        <f t="shared" ref="P369" si="133">Q368-P368</f>
        <v>4.1666666666666685E-2</v>
      </c>
      <c r="Q369" s="200"/>
      <c r="R369" s="200"/>
      <c r="S369" s="206"/>
    </row>
    <row r="370" spans="1:19" x14ac:dyDescent="0.2">
      <c r="A370" s="194"/>
      <c r="B370" s="197"/>
      <c r="C370" s="197"/>
      <c r="D370" s="200">
        <f>SUM(F373:S373)</f>
        <v>0.58333333333333326</v>
      </c>
      <c r="E370" s="202" t="s">
        <v>153</v>
      </c>
      <c r="F370" s="202" t="s">
        <v>149</v>
      </c>
      <c r="G370" s="202"/>
      <c r="H370" s="202" t="s">
        <v>149</v>
      </c>
      <c r="I370" s="202"/>
      <c r="J370" s="202" t="s">
        <v>149</v>
      </c>
      <c r="K370" s="202"/>
      <c r="L370" s="202" t="s">
        <v>149</v>
      </c>
      <c r="M370" s="202"/>
      <c r="N370" s="202" t="s">
        <v>149</v>
      </c>
      <c r="O370" s="202"/>
      <c r="P370" s="202" t="s">
        <v>149</v>
      </c>
      <c r="Q370" s="202"/>
      <c r="R370" s="202"/>
      <c r="S370" s="205"/>
    </row>
    <row r="371" spans="1:19" x14ac:dyDescent="0.2">
      <c r="A371" s="194"/>
      <c r="B371" s="197"/>
      <c r="C371" s="197"/>
      <c r="D371" s="200"/>
      <c r="E371" s="202"/>
      <c r="F371" s="202" t="s">
        <v>21</v>
      </c>
      <c r="G371" s="202"/>
      <c r="H371" s="202" t="s">
        <v>21</v>
      </c>
      <c r="I371" s="202"/>
      <c r="J371" s="202" t="s">
        <v>21</v>
      </c>
      <c r="K371" s="202"/>
      <c r="L371" s="202" t="s">
        <v>21</v>
      </c>
      <c r="M371" s="202"/>
      <c r="N371" s="202" t="s">
        <v>21</v>
      </c>
      <c r="O371" s="202"/>
      <c r="P371" s="202" t="s">
        <v>21</v>
      </c>
      <c r="Q371" s="202"/>
      <c r="R371" s="202"/>
      <c r="S371" s="205"/>
    </row>
    <row r="372" spans="1:19" x14ac:dyDescent="0.2">
      <c r="A372" s="194"/>
      <c r="B372" s="197"/>
      <c r="C372" s="197"/>
      <c r="D372" s="200"/>
      <c r="E372" s="202"/>
      <c r="F372" s="26">
        <v>0.75</v>
      </c>
      <c r="G372" s="26">
        <v>0.85416666666666663</v>
      </c>
      <c r="H372" s="26">
        <v>0.375</v>
      </c>
      <c r="I372" s="26">
        <v>0.45833333333333331</v>
      </c>
      <c r="J372" s="26">
        <v>0.75</v>
      </c>
      <c r="K372" s="26">
        <v>0.85416666666666663</v>
      </c>
      <c r="L372" s="26">
        <v>0.375</v>
      </c>
      <c r="M372" s="26">
        <v>0.45833333333333331</v>
      </c>
      <c r="N372" s="26">
        <v>0.75</v>
      </c>
      <c r="O372" s="26">
        <v>0.85416666666666663</v>
      </c>
      <c r="P372" s="26">
        <v>0.375</v>
      </c>
      <c r="Q372" s="26">
        <v>0.47916666666666669</v>
      </c>
      <c r="R372" s="26"/>
      <c r="S372" s="52"/>
    </row>
    <row r="373" spans="1:19" ht="13.5" thickBot="1" x14ac:dyDescent="0.25">
      <c r="A373" s="195"/>
      <c r="B373" s="198"/>
      <c r="C373" s="198"/>
      <c r="D373" s="210"/>
      <c r="E373" s="212"/>
      <c r="F373" s="210">
        <f>G372-F372</f>
        <v>0.10416666666666663</v>
      </c>
      <c r="G373" s="210"/>
      <c r="H373" s="210">
        <f t="shared" ref="H373" si="134">I372-H372</f>
        <v>8.3333333333333315E-2</v>
      </c>
      <c r="I373" s="210"/>
      <c r="J373" s="210">
        <f t="shared" ref="J373" si="135">K372-J372</f>
        <v>0.10416666666666663</v>
      </c>
      <c r="K373" s="210"/>
      <c r="L373" s="210">
        <f t="shared" ref="L373" si="136">M372-L372</f>
        <v>8.3333333333333315E-2</v>
      </c>
      <c r="M373" s="210"/>
      <c r="N373" s="210">
        <f t="shared" ref="N373" si="137">O372-N372</f>
        <v>0.10416666666666663</v>
      </c>
      <c r="O373" s="210"/>
      <c r="P373" s="210">
        <f t="shared" ref="P373" si="138">Q372-P372</f>
        <v>0.10416666666666669</v>
      </c>
      <c r="Q373" s="210"/>
      <c r="R373" s="210"/>
      <c r="S373" s="211"/>
    </row>
    <row r="374" spans="1:19" ht="13.5" thickBot="1" x14ac:dyDescent="0.25">
      <c r="B374" s="95"/>
      <c r="C374" s="103"/>
      <c r="D374" s="2" t="s">
        <v>11</v>
      </c>
      <c r="N374" s="71"/>
      <c r="O374" s="71"/>
      <c r="P374" s="71"/>
      <c r="Q374" s="71"/>
      <c r="R374" s="71"/>
      <c r="S374" s="71"/>
    </row>
    <row r="375" spans="1:19" x14ac:dyDescent="0.2">
      <c r="A375" s="193">
        <v>26</v>
      </c>
      <c r="B375" s="196" t="s">
        <v>154</v>
      </c>
      <c r="C375" s="196" t="s">
        <v>155</v>
      </c>
      <c r="D375" s="199">
        <f>SUM(F378:S378)</f>
        <v>0.375</v>
      </c>
      <c r="E375" s="201" t="s">
        <v>156</v>
      </c>
      <c r="F375" s="335" t="s">
        <v>25</v>
      </c>
      <c r="G375" s="335"/>
      <c r="H375" s="201"/>
      <c r="I375" s="201"/>
      <c r="J375" s="335" t="s">
        <v>25</v>
      </c>
      <c r="K375" s="335"/>
      <c r="L375" s="335"/>
      <c r="M375" s="335"/>
      <c r="N375" s="335" t="s">
        <v>25</v>
      </c>
      <c r="O375" s="335"/>
      <c r="P375" s="335" t="s">
        <v>25</v>
      </c>
      <c r="Q375" s="335"/>
      <c r="R375" s="335"/>
      <c r="S375" s="336"/>
    </row>
    <row r="376" spans="1:19" x14ac:dyDescent="0.2">
      <c r="A376" s="194"/>
      <c r="B376" s="197"/>
      <c r="C376" s="197"/>
      <c r="D376" s="200"/>
      <c r="E376" s="202"/>
      <c r="F376" s="202" t="s">
        <v>157</v>
      </c>
      <c r="G376" s="202"/>
      <c r="H376" s="202"/>
      <c r="I376" s="202"/>
      <c r="J376" s="202" t="s">
        <v>157</v>
      </c>
      <c r="K376" s="202"/>
      <c r="L376" s="202"/>
      <c r="M376" s="202"/>
      <c r="N376" s="202" t="s">
        <v>157</v>
      </c>
      <c r="O376" s="202"/>
      <c r="P376" s="202" t="s">
        <v>157</v>
      </c>
      <c r="Q376" s="202"/>
      <c r="R376" s="202"/>
      <c r="S376" s="205"/>
    </row>
    <row r="377" spans="1:19" x14ac:dyDescent="0.2">
      <c r="A377" s="194"/>
      <c r="B377" s="197"/>
      <c r="C377" s="197"/>
      <c r="D377" s="200"/>
      <c r="E377" s="202"/>
      <c r="F377" s="41">
        <v>0.73958333333333337</v>
      </c>
      <c r="G377" s="41">
        <v>0.83333333333333337</v>
      </c>
      <c r="H377" s="41"/>
      <c r="I377" s="41"/>
      <c r="J377" s="41">
        <v>0.73958333333333337</v>
      </c>
      <c r="K377" s="41">
        <v>0.83333333333333337</v>
      </c>
      <c r="L377" s="41"/>
      <c r="M377" s="41"/>
      <c r="N377" s="41">
        <v>0.75</v>
      </c>
      <c r="O377" s="41">
        <v>0.83333333333333337</v>
      </c>
      <c r="P377" s="41">
        <v>0.58333333333333337</v>
      </c>
      <c r="Q377" s="41">
        <v>0.6875</v>
      </c>
      <c r="R377" s="42"/>
      <c r="S377" s="72"/>
    </row>
    <row r="378" spans="1:19" x14ac:dyDescent="0.2">
      <c r="A378" s="194"/>
      <c r="B378" s="197"/>
      <c r="C378" s="197"/>
      <c r="D378" s="200"/>
      <c r="E378" s="202"/>
      <c r="F378" s="337">
        <f>G377-F377</f>
        <v>9.375E-2</v>
      </c>
      <c r="G378" s="338"/>
      <c r="H378" s="337"/>
      <c r="I378" s="338"/>
      <c r="J378" s="337">
        <f>K377-J377</f>
        <v>9.375E-2</v>
      </c>
      <c r="K378" s="338"/>
      <c r="L378" s="337"/>
      <c r="M378" s="338"/>
      <c r="N378" s="337">
        <f>O377-N377</f>
        <v>8.333333333333337E-2</v>
      </c>
      <c r="O378" s="338"/>
      <c r="P378" s="337">
        <f>Q377-P377</f>
        <v>0.10416666666666663</v>
      </c>
      <c r="Q378" s="338"/>
      <c r="R378" s="337"/>
      <c r="S378" s="339"/>
    </row>
    <row r="379" spans="1:19" x14ac:dyDescent="0.2">
      <c r="A379" s="194"/>
      <c r="B379" s="197"/>
      <c r="C379" s="197"/>
      <c r="D379" s="200">
        <f>SUM(F382:S382)</f>
        <v>0.375</v>
      </c>
      <c r="E379" s="202" t="s">
        <v>158</v>
      </c>
      <c r="F379" s="328" t="s">
        <v>25</v>
      </c>
      <c r="G379" s="328"/>
      <c r="H379" s="328"/>
      <c r="I379" s="328"/>
      <c r="J379" s="328" t="s">
        <v>25</v>
      </c>
      <c r="K379" s="328"/>
      <c r="L379" s="328"/>
      <c r="M379" s="328"/>
      <c r="N379" s="328" t="s">
        <v>25</v>
      </c>
      <c r="O379" s="328"/>
      <c r="P379" s="328" t="s">
        <v>25</v>
      </c>
      <c r="Q379" s="328"/>
      <c r="R379" s="328"/>
      <c r="S379" s="340"/>
    </row>
    <row r="380" spans="1:19" x14ac:dyDescent="0.2">
      <c r="A380" s="194"/>
      <c r="B380" s="197"/>
      <c r="C380" s="197"/>
      <c r="D380" s="200"/>
      <c r="E380" s="202"/>
      <c r="F380" s="202" t="s">
        <v>157</v>
      </c>
      <c r="G380" s="202"/>
      <c r="H380" s="202"/>
      <c r="I380" s="202"/>
      <c r="J380" s="202" t="s">
        <v>157</v>
      </c>
      <c r="K380" s="202"/>
      <c r="L380" s="202"/>
      <c r="M380" s="202"/>
      <c r="N380" s="202" t="s">
        <v>157</v>
      </c>
      <c r="O380" s="202"/>
      <c r="P380" s="202" t="s">
        <v>157</v>
      </c>
      <c r="Q380" s="202"/>
      <c r="R380" s="202"/>
      <c r="S380" s="205"/>
    </row>
    <row r="381" spans="1:19" x14ac:dyDescent="0.2">
      <c r="A381" s="194"/>
      <c r="B381" s="197"/>
      <c r="C381" s="197"/>
      <c r="D381" s="200"/>
      <c r="E381" s="202"/>
      <c r="F381" s="41">
        <v>0.73958333333333337</v>
      </c>
      <c r="G381" s="41">
        <v>0.83333333333333337</v>
      </c>
      <c r="H381" s="41"/>
      <c r="I381" s="41"/>
      <c r="J381" s="41">
        <v>0.73958333333333337</v>
      </c>
      <c r="K381" s="41">
        <v>0.83333333333333337</v>
      </c>
      <c r="L381" s="41"/>
      <c r="M381" s="41"/>
      <c r="N381" s="41">
        <v>0.75</v>
      </c>
      <c r="O381" s="41">
        <v>0.83333333333333337</v>
      </c>
      <c r="P381" s="41">
        <v>0.58333333333333337</v>
      </c>
      <c r="Q381" s="41">
        <v>0.6875</v>
      </c>
      <c r="R381" s="42"/>
      <c r="S381" s="72"/>
    </row>
    <row r="382" spans="1:19" ht="13.5" thickBot="1" x14ac:dyDescent="0.25">
      <c r="A382" s="195"/>
      <c r="B382" s="198"/>
      <c r="C382" s="198"/>
      <c r="D382" s="210"/>
      <c r="E382" s="212"/>
      <c r="F382" s="341">
        <f>G381-F381</f>
        <v>9.375E-2</v>
      </c>
      <c r="G382" s="342"/>
      <c r="H382" s="341"/>
      <c r="I382" s="342"/>
      <c r="J382" s="341">
        <f>K381-J381</f>
        <v>9.375E-2</v>
      </c>
      <c r="K382" s="342"/>
      <c r="L382" s="341"/>
      <c r="M382" s="342"/>
      <c r="N382" s="341">
        <f>O381-N381</f>
        <v>8.333333333333337E-2</v>
      </c>
      <c r="O382" s="342"/>
      <c r="P382" s="341">
        <f>Q381-P381</f>
        <v>0.10416666666666663</v>
      </c>
      <c r="Q382" s="342"/>
      <c r="R382" s="341"/>
      <c r="S382" s="343"/>
    </row>
    <row r="383" spans="1:19" ht="13.5" thickBot="1" x14ac:dyDescent="0.25">
      <c r="A383" s="43"/>
      <c r="B383" s="96"/>
      <c r="C383" s="104"/>
      <c r="D383" s="28"/>
      <c r="E383" s="44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</row>
    <row r="384" spans="1:19" x14ac:dyDescent="0.2">
      <c r="A384" s="193">
        <v>27</v>
      </c>
      <c r="B384" s="196" t="s">
        <v>159</v>
      </c>
      <c r="C384" s="196" t="s">
        <v>160</v>
      </c>
      <c r="D384" s="199">
        <f>SUM(F387:S387)</f>
        <v>0.33333333333333315</v>
      </c>
      <c r="E384" s="201" t="s">
        <v>161</v>
      </c>
      <c r="F384" s="335" t="s">
        <v>162</v>
      </c>
      <c r="G384" s="335"/>
      <c r="H384" s="335"/>
      <c r="I384" s="335"/>
      <c r="J384" s="335" t="s">
        <v>162</v>
      </c>
      <c r="K384" s="335"/>
      <c r="L384" s="344"/>
      <c r="M384" s="344"/>
      <c r="N384" s="335" t="s">
        <v>162</v>
      </c>
      <c r="O384" s="335"/>
      <c r="P384" s="335" t="s">
        <v>162</v>
      </c>
      <c r="Q384" s="335"/>
      <c r="R384" s="344"/>
      <c r="S384" s="345"/>
    </row>
    <row r="385" spans="1:19" x14ac:dyDescent="0.2">
      <c r="A385" s="194"/>
      <c r="B385" s="197"/>
      <c r="C385" s="197"/>
      <c r="D385" s="200"/>
      <c r="E385" s="202"/>
      <c r="F385" s="202" t="s">
        <v>163</v>
      </c>
      <c r="G385" s="202"/>
      <c r="H385" s="202"/>
      <c r="I385" s="202"/>
      <c r="J385" s="202" t="s">
        <v>163</v>
      </c>
      <c r="K385" s="202"/>
      <c r="L385" s="202"/>
      <c r="M385" s="202"/>
      <c r="N385" s="202" t="s">
        <v>163</v>
      </c>
      <c r="O385" s="202"/>
      <c r="P385" s="202" t="s">
        <v>163</v>
      </c>
      <c r="Q385" s="202"/>
      <c r="R385" s="202"/>
      <c r="S385" s="205"/>
    </row>
    <row r="386" spans="1:19" x14ac:dyDescent="0.2">
      <c r="A386" s="194"/>
      <c r="B386" s="197"/>
      <c r="C386" s="197"/>
      <c r="D386" s="200"/>
      <c r="E386" s="202"/>
      <c r="F386" s="42">
        <v>0.77083333333333337</v>
      </c>
      <c r="G386" s="42">
        <v>0.85416666666666663</v>
      </c>
      <c r="H386" s="42"/>
      <c r="I386" s="42"/>
      <c r="J386" s="42">
        <v>0.77083333333333337</v>
      </c>
      <c r="K386" s="42">
        <v>0.85416666666666663</v>
      </c>
      <c r="L386" s="42"/>
      <c r="M386" s="42"/>
      <c r="N386" s="42">
        <v>0.77083333333333337</v>
      </c>
      <c r="O386" s="42">
        <v>0.85416666666666663</v>
      </c>
      <c r="P386" s="42">
        <v>0.625</v>
      </c>
      <c r="Q386" s="42">
        <v>0.70833333333333337</v>
      </c>
      <c r="R386" s="42"/>
      <c r="S386" s="72"/>
    </row>
    <row r="387" spans="1:19" x14ac:dyDescent="0.2">
      <c r="A387" s="194"/>
      <c r="B387" s="197"/>
      <c r="C387" s="197"/>
      <c r="D387" s="200"/>
      <c r="E387" s="202"/>
      <c r="F387" s="346">
        <f>G386-F386</f>
        <v>8.3333333333333259E-2</v>
      </c>
      <c r="G387" s="346"/>
      <c r="H387" s="346"/>
      <c r="I387" s="346"/>
      <c r="J387" s="346">
        <f>K386-J386</f>
        <v>8.3333333333333259E-2</v>
      </c>
      <c r="K387" s="346"/>
      <c r="L387" s="346"/>
      <c r="M387" s="346"/>
      <c r="N387" s="346">
        <f>O386-N386</f>
        <v>8.3333333333333259E-2</v>
      </c>
      <c r="O387" s="346"/>
      <c r="P387" s="346">
        <f>Q386-P386</f>
        <v>8.333333333333337E-2</v>
      </c>
      <c r="Q387" s="346"/>
      <c r="R387" s="346"/>
      <c r="S387" s="347"/>
    </row>
    <row r="388" spans="1:19" x14ac:dyDescent="0.2">
      <c r="A388" s="194"/>
      <c r="B388" s="197"/>
      <c r="C388" s="197"/>
      <c r="D388" s="200">
        <f>SUM(F391:S391)</f>
        <v>0.33333333333333315</v>
      </c>
      <c r="E388" s="202" t="s">
        <v>164</v>
      </c>
      <c r="F388" s="348" t="s">
        <v>162</v>
      </c>
      <c r="G388" s="348"/>
      <c r="H388" s="348"/>
      <c r="I388" s="348"/>
      <c r="J388" s="348" t="s">
        <v>162</v>
      </c>
      <c r="K388" s="348"/>
      <c r="L388" s="348"/>
      <c r="M388" s="348"/>
      <c r="N388" s="348" t="s">
        <v>162</v>
      </c>
      <c r="O388" s="348"/>
      <c r="P388" s="328" t="s">
        <v>162</v>
      </c>
      <c r="Q388" s="328"/>
      <c r="R388" s="348"/>
      <c r="S388" s="349"/>
    </row>
    <row r="389" spans="1:19" x14ac:dyDescent="0.2">
      <c r="A389" s="194"/>
      <c r="B389" s="197"/>
      <c r="C389" s="197"/>
      <c r="D389" s="200"/>
      <c r="E389" s="202"/>
      <c r="F389" s="202" t="s">
        <v>163</v>
      </c>
      <c r="G389" s="202"/>
      <c r="H389" s="202"/>
      <c r="I389" s="202"/>
      <c r="J389" s="202" t="s">
        <v>163</v>
      </c>
      <c r="K389" s="202"/>
      <c r="L389" s="202"/>
      <c r="M389" s="202"/>
      <c r="N389" s="202" t="s">
        <v>163</v>
      </c>
      <c r="O389" s="202"/>
      <c r="P389" s="202" t="s">
        <v>163</v>
      </c>
      <c r="Q389" s="202"/>
      <c r="R389" s="202"/>
      <c r="S389" s="205"/>
    </row>
    <row r="390" spans="1:19" x14ac:dyDescent="0.2">
      <c r="A390" s="194"/>
      <c r="B390" s="197"/>
      <c r="C390" s="197"/>
      <c r="D390" s="200"/>
      <c r="E390" s="202"/>
      <c r="F390" s="42">
        <v>0.77083333333333337</v>
      </c>
      <c r="G390" s="42">
        <v>0.85416666666666663</v>
      </c>
      <c r="H390" s="42"/>
      <c r="I390" s="42"/>
      <c r="J390" s="42">
        <v>0.77083333333333337</v>
      </c>
      <c r="K390" s="42">
        <v>0.85416666666666663</v>
      </c>
      <c r="L390" s="42"/>
      <c r="M390" s="42"/>
      <c r="N390" s="42">
        <v>0.77083333333333337</v>
      </c>
      <c r="O390" s="42">
        <v>0.85416666666666663</v>
      </c>
      <c r="P390" s="42">
        <v>0.625</v>
      </c>
      <c r="Q390" s="42">
        <v>0.70833333333333337</v>
      </c>
      <c r="R390" s="42"/>
      <c r="S390" s="72"/>
    </row>
    <row r="391" spans="1:19" ht="13.5" thickBot="1" x14ac:dyDescent="0.25">
      <c r="A391" s="195"/>
      <c r="B391" s="198"/>
      <c r="C391" s="198"/>
      <c r="D391" s="210"/>
      <c r="E391" s="212"/>
      <c r="F391" s="350">
        <f>G390-F390</f>
        <v>8.3333333333333259E-2</v>
      </c>
      <c r="G391" s="350"/>
      <c r="H391" s="350"/>
      <c r="I391" s="350"/>
      <c r="J391" s="350">
        <f>K390-J390</f>
        <v>8.3333333333333259E-2</v>
      </c>
      <c r="K391" s="350"/>
      <c r="L391" s="350"/>
      <c r="M391" s="350"/>
      <c r="N391" s="350">
        <f>O390-N390</f>
        <v>8.3333333333333259E-2</v>
      </c>
      <c r="O391" s="350"/>
      <c r="P391" s="350">
        <f>Q390-P390</f>
        <v>8.333333333333337E-2</v>
      </c>
      <c r="Q391" s="350"/>
      <c r="R391" s="350"/>
      <c r="S391" s="351"/>
    </row>
    <row r="392" spans="1:19" ht="13.5" thickBot="1" x14ac:dyDescent="0.25">
      <c r="A392" s="44"/>
      <c r="B392" s="96"/>
      <c r="C392" s="96"/>
      <c r="D392" s="28"/>
      <c r="E392" s="44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</row>
    <row r="393" spans="1:19" x14ac:dyDescent="0.2">
      <c r="A393" s="193">
        <v>28</v>
      </c>
      <c r="B393" s="196" t="s">
        <v>165</v>
      </c>
      <c r="C393" s="196" t="s">
        <v>160</v>
      </c>
      <c r="D393" s="199">
        <f>SUM(F396:S396)</f>
        <v>0.25000000000000011</v>
      </c>
      <c r="E393" s="201" t="s">
        <v>166</v>
      </c>
      <c r="F393" s="344" t="s">
        <v>162</v>
      </c>
      <c r="G393" s="344"/>
      <c r="H393" s="344"/>
      <c r="I393" s="344"/>
      <c r="J393" s="344" t="s">
        <v>162</v>
      </c>
      <c r="K393" s="344"/>
      <c r="L393" s="344"/>
      <c r="M393" s="344"/>
      <c r="N393" s="344" t="s">
        <v>162</v>
      </c>
      <c r="O393" s="344"/>
      <c r="P393" s="344"/>
      <c r="Q393" s="344"/>
      <c r="R393" s="344"/>
      <c r="S393" s="345"/>
    </row>
    <row r="394" spans="1:19" x14ac:dyDescent="0.2">
      <c r="A394" s="194"/>
      <c r="B394" s="197"/>
      <c r="C394" s="197"/>
      <c r="D394" s="200"/>
      <c r="E394" s="202"/>
      <c r="F394" s="202" t="s">
        <v>163</v>
      </c>
      <c r="G394" s="202"/>
      <c r="H394" s="202"/>
      <c r="I394" s="202"/>
      <c r="J394" s="202" t="s">
        <v>163</v>
      </c>
      <c r="K394" s="202"/>
      <c r="L394" s="202"/>
      <c r="M394" s="202"/>
      <c r="N394" s="202" t="s">
        <v>163</v>
      </c>
      <c r="O394" s="202"/>
      <c r="P394" s="202"/>
      <c r="Q394" s="202"/>
      <c r="R394" s="202"/>
      <c r="S394" s="205"/>
    </row>
    <row r="395" spans="1:19" x14ac:dyDescent="0.2">
      <c r="A395" s="194"/>
      <c r="B395" s="197"/>
      <c r="C395" s="197"/>
      <c r="D395" s="200"/>
      <c r="E395" s="202"/>
      <c r="F395" s="42">
        <v>0.75</v>
      </c>
      <c r="G395" s="42">
        <v>0.83333333333333337</v>
      </c>
      <c r="H395" s="42"/>
      <c r="I395" s="42"/>
      <c r="J395" s="42">
        <v>0.75</v>
      </c>
      <c r="K395" s="42">
        <v>0.83333333333333337</v>
      </c>
      <c r="L395" s="42"/>
      <c r="M395" s="42"/>
      <c r="N395" s="42">
        <v>0.75</v>
      </c>
      <c r="O395" s="42">
        <v>0.83333333333333337</v>
      </c>
      <c r="P395" s="42"/>
      <c r="Q395" s="42"/>
      <c r="R395" s="42"/>
      <c r="S395" s="72"/>
    </row>
    <row r="396" spans="1:19" x14ac:dyDescent="0.2">
      <c r="A396" s="194"/>
      <c r="B396" s="197"/>
      <c r="C396" s="197"/>
      <c r="D396" s="200"/>
      <c r="E396" s="202"/>
      <c r="F396" s="346">
        <f>G395-F395</f>
        <v>8.333333333333337E-2</v>
      </c>
      <c r="G396" s="346"/>
      <c r="H396" s="352"/>
      <c r="I396" s="352"/>
      <c r="J396" s="346">
        <f>K395-J395</f>
        <v>8.333333333333337E-2</v>
      </c>
      <c r="K396" s="346"/>
      <c r="L396" s="352"/>
      <c r="M396" s="352"/>
      <c r="N396" s="346">
        <f>O395-N395</f>
        <v>8.333333333333337E-2</v>
      </c>
      <c r="O396" s="346"/>
      <c r="P396" s="352"/>
      <c r="Q396" s="352"/>
      <c r="R396" s="352"/>
      <c r="S396" s="353"/>
    </row>
    <row r="397" spans="1:19" x14ac:dyDescent="0.2">
      <c r="A397" s="194"/>
      <c r="B397" s="197"/>
      <c r="C397" s="197"/>
      <c r="D397" s="200">
        <f>SUM(F400:S400)</f>
        <v>0.25000000000000011</v>
      </c>
      <c r="E397" s="202" t="s">
        <v>167</v>
      </c>
      <c r="F397" s="348" t="s">
        <v>162</v>
      </c>
      <c r="G397" s="348"/>
      <c r="H397" s="348"/>
      <c r="I397" s="348"/>
      <c r="J397" s="348" t="s">
        <v>162</v>
      </c>
      <c r="K397" s="348"/>
      <c r="L397" s="348"/>
      <c r="M397" s="348"/>
      <c r="N397" s="348" t="s">
        <v>162</v>
      </c>
      <c r="O397" s="348"/>
      <c r="P397" s="348"/>
      <c r="Q397" s="348"/>
      <c r="R397" s="348"/>
      <c r="S397" s="349"/>
    </row>
    <row r="398" spans="1:19" x14ac:dyDescent="0.2">
      <c r="A398" s="194"/>
      <c r="B398" s="197"/>
      <c r="C398" s="197"/>
      <c r="D398" s="200"/>
      <c r="E398" s="202"/>
      <c r="F398" s="202" t="s">
        <v>163</v>
      </c>
      <c r="G398" s="202"/>
      <c r="H398" s="202"/>
      <c r="I398" s="202"/>
      <c r="J398" s="202" t="s">
        <v>163</v>
      </c>
      <c r="K398" s="202"/>
      <c r="L398" s="202"/>
      <c r="M398" s="202"/>
      <c r="N398" s="202" t="s">
        <v>163</v>
      </c>
      <c r="O398" s="202"/>
      <c r="P398" s="202"/>
      <c r="Q398" s="202"/>
      <c r="R398" s="202"/>
      <c r="S398" s="205"/>
    </row>
    <row r="399" spans="1:19" x14ac:dyDescent="0.2">
      <c r="A399" s="194"/>
      <c r="B399" s="197"/>
      <c r="C399" s="197"/>
      <c r="D399" s="200"/>
      <c r="E399" s="202"/>
      <c r="F399" s="42">
        <v>0.75</v>
      </c>
      <c r="G399" s="42">
        <v>0.83333333333333337</v>
      </c>
      <c r="H399" s="42"/>
      <c r="I399" s="42"/>
      <c r="J399" s="42">
        <v>0.75</v>
      </c>
      <c r="K399" s="42">
        <v>0.83333333333333337</v>
      </c>
      <c r="L399" s="42"/>
      <c r="M399" s="42"/>
      <c r="N399" s="42">
        <v>0.75</v>
      </c>
      <c r="O399" s="42">
        <v>0.83333333333333337</v>
      </c>
      <c r="P399" s="42"/>
      <c r="Q399" s="42"/>
      <c r="R399" s="42"/>
      <c r="S399" s="72"/>
    </row>
    <row r="400" spans="1:19" ht="13.5" thickBot="1" x14ac:dyDescent="0.25">
      <c r="A400" s="195"/>
      <c r="B400" s="198"/>
      <c r="C400" s="198"/>
      <c r="D400" s="210"/>
      <c r="E400" s="212"/>
      <c r="F400" s="350">
        <f>G399-F399</f>
        <v>8.333333333333337E-2</v>
      </c>
      <c r="G400" s="350"/>
      <c r="H400" s="354"/>
      <c r="I400" s="354"/>
      <c r="J400" s="350">
        <f>K399-J399</f>
        <v>8.333333333333337E-2</v>
      </c>
      <c r="K400" s="350"/>
      <c r="L400" s="354"/>
      <c r="M400" s="354"/>
      <c r="N400" s="350">
        <f>O399-N399</f>
        <v>8.333333333333337E-2</v>
      </c>
      <c r="O400" s="350"/>
      <c r="P400" s="354"/>
      <c r="Q400" s="354"/>
      <c r="R400" s="354"/>
      <c r="S400" s="355"/>
    </row>
    <row r="401" spans="1:19" ht="13.5" thickBot="1" x14ac:dyDescent="0.25"/>
    <row r="402" spans="1:19" x14ac:dyDescent="0.2">
      <c r="A402" s="356">
        <v>29</v>
      </c>
      <c r="B402" s="196" t="s">
        <v>168</v>
      </c>
      <c r="C402" s="359" t="s">
        <v>169</v>
      </c>
      <c r="D402" s="199">
        <f>SUM(F405:S405)</f>
        <v>0.25000000000000011</v>
      </c>
      <c r="E402" s="201" t="s">
        <v>170</v>
      </c>
      <c r="F402" s="335" t="s">
        <v>29</v>
      </c>
      <c r="G402" s="335"/>
      <c r="H402" s="201"/>
      <c r="I402" s="201"/>
      <c r="J402" s="335" t="s">
        <v>29</v>
      </c>
      <c r="K402" s="335"/>
      <c r="L402" s="335"/>
      <c r="M402" s="335"/>
      <c r="N402" s="335" t="s">
        <v>29</v>
      </c>
      <c r="O402" s="335"/>
      <c r="P402" s="335"/>
      <c r="Q402" s="335"/>
      <c r="R402" s="335"/>
      <c r="S402" s="336"/>
    </row>
    <row r="403" spans="1:19" x14ac:dyDescent="0.2">
      <c r="A403" s="357"/>
      <c r="B403" s="197"/>
      <c r="C403" s="360"/>
      <c r="D403" s="200"/>
      <c r="E403" s="202"/>
      <c r="F403" s="328" t="s">
        <v>19</v>
      </c>
      <c r="G403" s="328"/>
      <c r="H403" s="202"/>
      <c r="I403" s="202"/>
      <c r="J403" s="328" t="s">
        <v>19</v>
      </c>
      <c r="K403" s="328"/>
      <c r="L403" s="202"/>
      <c r="M403" s="202"/>
      <c r="N403" s="328" t="s">
        <v>19</v>
      </c>
      <c r="O403" s="328"/>
      <c r="P403" s="202"/>
      <c r="Q403" s="202"/>
      <c r="R403" s="328"/>
      <c r="S403" s="340"/>
    </row>
    <row r="404" spans="1:19" x14ac:dyDescent="0.2">
      <c r="A404" s="357"/>
      <c r="B404" s="197"/>
      <c r="C404" s="360"/>
      <c r="D404" s="200"/>
      <c r="E404" s="202"/>
      <c r="F404" s="42">
        <v>0.66666666666666663</v>
      </c>
      <c r="G404" s="42">
        <v>0.75</v>
      </c>
      <c r="H404" s="41"/>
      <c r="I404" s="41"/>
      <c r="J404" s="42">
        <v>0.66666666666666663</v>
      </c>
      <c r="K404" s="42">
        <v>0.75</v>
      </c>
      <c r="L404" s="41"/>
      <c r="M404" s="41"/>
      <c r="N404" s="42">
        <v>0.66666666666666663</v>
      </c>
      <c r="O404" s="42">
        <v>0.75</v>
      </c>
      <c r="P404" s="41"/>
      <c r="Q404" s="41"/>
      <c r="R404" s="42"/>
      <c r="S404" s="72"/>
    </row>
    <row r="405" spans="1:19" x14ac:dyDescent="0.2">
      <c r="A405" s="357"/>
      <c r="B405" s="197"/>
      <c r="C405" s="360"/>
      <c r="D405" s="200"/>
      <c r="E405" s="202"/>
      <c r="F405" s="346">
        <f>G404-F404</f>
        <v>8.333333333333337E-2</v>
      </c>
      <c r="G405" s="346"/>
      <c r="H405" s="337"/>
      <c r="I405" s="338"/>
      <c r="J405" s="346">
        <f>K404-J404</f>
        <v>8.333333333333337E-2</v>
      </c>
      <c r="K405" s="346"/>
      <c r="L405" s="337"/>
      <c r="M405" s="338"/>
      <c r="N405" s="346">
        <f>O404-N404</f>
        <v>8.333333333333337E-2</v>
      </c>
      <c r="O405" s="346"/>
      <c r="P405" s="337"/>
      <c r="Q405" s="338"/>
      <c r="R405" s="346"/>
      <c r="S405" s="347"/>
    </row>
    <row r="406" spans="1:19" x14ac:dyDescent="0.2">
      <c r="A406" s="357"/>
      <c r="B406" s="197"/>
      <c r="C406" s="360"/>
      <c r="D406" s="200">
        <f>SUM(F409:S409)</f>
        <v>0.41666666666666696</v>
      </c>
      <c r="E406" s="202" t="s">
        <v>171</v>
      </c>
      <c r="F406" s="328" t="s">
        <v>29</v>
      </c>
      <c r="G406" s="328"/>
      <c r="H406" s="328"/>
      <c r="I406" s="328"/>
      <c r="J406" s="328" t="s">
        <v>29</v>
      </c>
      <c r="K406" s="328"/>
      <c r="L406" s="328"/>
      <c r="M406" s="328"/>
      <c r="N406" s="328" t="s">
        <v>29</v>
      </c>
      <c r="O406" s="328"/>
      <c r="P406" s="328" t="s">
        <v>29</v>
      </c>
      <c r="Q406" s="328"/>
      <c r="R406" s="80"/>
      <c r="S406" s="81"/>
    </row>
    <row r="407" spans="1:19" x14ac:dyDescent="0.2">
      <c r="A407" s="357"/>
      <c r="B407" s="197"/>
      <c r="C407" s="360"/>
      <c r="D407" s="200"/>
      <c r="E407" s="202"/>
      <c r="F407" s="328" t="s">
        <v>19</v>
      </c>
      <c r="G407" s="328"/>
      <c r="H407" s="328"/>
      <c r="I407" s="328"/>
      <c r="J407" s="328" t="s">
        <v>19</v>
      </c>
      <c r="K407" s="328"/>
      <c r="L407" s="328"/>
      <c r="M407" s="328"/>
      <c r="N407" s="328" t="s">
        <v>19</v>
      </c>
      <c r="O407" s="328"/>
      <c r="P407" s="328" t="s">
        <v>19</v>
      </c>
      <c r="Q407" s="328"/>
      <c r="R407" s="80"/>
      <c r="S407" s="81"/>
    </row>
    <row r="408" spans="1:19" x14ac:dyDescent="0.2">
      <c r="A408" s="357"/>
      <c r="B408" s="197"/>
      <c r="C408" s="360"/>
      <c r="D408" s="200"/>
      <c r="E408" s="202"/>
      <c r="F408" s="42">
        <v>0.72916666666666663</v>
      </c>
      <c r="G408" s="42">
        <v>0.83333333333333337</v>
      </c>
      <c r="H408" s="42"/>
      <c r="I408" s="42"/>
      <c r="J408" s="42">
        <v>0.72916666666666663</v>
      </c>
      <c r="K408" s="42">
        <v>0.83333333333333337</v>
      </c>
      <c r="L408" s="42"/>
      <c r="M408" s="42"/>
      <c r="N408" s="42">
        <v>0.72916666666666663</v>
      </c>
      <c r="O408" s="42">
        <v>0.83333333333333337</v>
      </c>
      <c r="P408" s="42">
        <v>0.66666666666666663</v>
      </c>
      <c r="Q408" s="42">
        <v>0.77083333333333337</v>
      </c>
      <c r="R408" s="80"/>
      <c r="S408" s="81"/>
    </row>
    <row r="409" spans="1:19" x14ac:dyDescent="0.2">
      <c r="A409" s="357"/>
      <c r="B409" s="197"/>
      <c r="C409" s="360"/>
      <c r="D409" s="200"/>
      <c r="E409" s="202"/>
      <c r="F409" s="346">
        <f>G408-F408</f>
        <v>0.10416666666666674</v>
      </c>
      <c r="G409" s="346"/>
      <c r="H409" s="346"/>
      <c r="I409" s="346"/>
      <c r="J409" s="337">
        <f>K408-J408</f>
        <v>0.10416666666666674</v>
      </c>
      <c r="K409" s="338"/>
      <c r="L409" s="346"/>
      <c r="M409" s="346"/>
      <c r="N409" s="346">
        <f>O408-N408</f>
        <v>0.10416666666666674</v>
      </c>
      <c r="O409" s="346"/>
      <c r="P409" s="346">
        <f>Q408-P408</f>
        <v>0.10416666666666674</v>
      </c>
      <c r="Q409" s="346"/>
      <c r="R409" s="80"/>
      <c r="S409" s="81"/>
    </row>
    <row r="410" spans="1:19" x14ac:dyDescent="0.2">
      <c r="A410" s="357"/>
      <c r="B410" s="197"/>
      <c r="C410" s="360"/>
      <c r="D410" s="200">
        <f>SUM(F413:S413)</f>
        <v>0.83333333333333348</v>
      </c>
      <c r="E410" s="202" t="s">
        <v>172</v>
      </c>
      <c r="F410" s="328" t="s">
        <v>29</v>
      </c>
      <c r="G410" s="328"/>
      <c r="H410" s="328" t="s">
        <v>29</v>
      </c>
      <c r="I410" s="328"/>
      <c r="J410" s="328" t="s">
        <v>29</v>
      </c>
      <c r="K410" s="328"/>
      <c r="L410" s="328" t="s">
        <v>29</v>
      </c>
      <c r="M410" s="328"/>
      <c r="N410" s="328" t="s">
        <v>29</v>
      </c>
      <c r="O410" s="328"/>
      <c r="P410" s="328" t="s">
        <v>29</v>
      </c>
      <c r="Q410" s="328"/>
      <c r="R410" s="328"/>
      <c r="S410" s="340"/>
    </row>
    <row r="411" spans="1:19" x14ac:dyDescent="0.2">
      <c r="A411" s="357"/>
      <c r="B411" s="197"/>
      <c r="C411" s="360"/>
      <c r="D411" s="200"/>
      <c r="E411" s="202"/>
      <c r="F411" s="328" t="s">
        <v>19</v>
      </c>
      <c r="G411" s="328"/>
      <c r="H411" s="328" t="s">
        <v>19</v>
      </c>
      <c r="I411" s="328"/>
      <c r="J411" s="328" t="s">
        <v>19</v>
      </c>
      <c r="K411" s="328"/>
      <c r="L411" s="328" t="s">
        <v>19</v>
      </c>
      <c r="M411" s="328"/>
      <c r="N411" s="328" t="s">
        <v>19</v>
      </c>
      <c r="O411" s="328"/>
      <c r="P411" s="328" t="s">
        <v>19</v>
      </c>
      <c r="Q411" s="328"/>
      <c r="R411" s="202"/>
      <c r="S411" s="205"/>
    </row>
    <row r="412" spans="1:19" x14ac:dyDescent="0.2">
      <c r="A412" s="357"/>
      <c r="B412" s="197"/>
      <c r="C412" s="360"/>
      <c r="D412" s="200"/>
      <c r="E412" s="202"/>
      <c r="F412" s="42">
        <v>0.66666666666666663</v>
      </c>
      <c r="G412" s="42">
        <v>0.8125</v>
      </c>
      <c r="H412" s="42">
        <v>0.66666666666666663</v>
      </c>
      <c r="I412" s="42">
        <v>0.79166666666666663</v>
      </c>
      <c r="J412" s="42">
        <v>0.66666666666666663</v>
      </c>
      <c r="K412" s="42">
        <v>0.8125</v>
      </c>
      <c r="L412" s="42">
        <v>0.66666666666666663</v>
      </c>
      <c r="M412" s="42">
        <v>0.79166666666666663</v>
      </c>
      <c r="N412" s="42">
        <v>0.66666666666666663</v>
      </c>
      <c r="O412" s="42">
        <v>0.8125</v>
      </c>
      <c r="P412" s="42">
        <v>0.66666666666666663</v>
      </c>
      <c r="Q412" s="42">
        <v>0.8125</v>
      </c>
      <c r="R412" s="42"/>
      <c r="S412" s="72"/>
    </row>
    <row r="413" spans="1:19" ht="13.5" thickBot="1" x14ac:dyDescent="0.25">
      <c r="A413" s="358"/>
      <c r="B413" s="198"/>
      <c r="C413" s="361"/>
      <c r="D413" s="210"/>
      <c r="E413" s="212"/>
      <c r="F413" s="350">
        <f>G412-F412</f>
        <v>0.14583333333333337</v>
      </c>
      <c r="G413" s="350"/>
      <c r="H413" s="350">
        <f t="shared" ref="H413" si="139">I412-H412</f>
        <v>0.125</v>
      </c>
      <c r="I413" s="350"/>
      <c r="J413" s="350">
        <f t="shared" ref="J413" si="140">K412-J412</f>
        <v>0.14583333333333337</v>
      </c>
      <c r="K413" s="350"/>
      <c r="L413" s="350">
        <f t="shared" ref="L413" si="141">M412-L412</f>
        <v>0.125</v>
      </c>
      <c r="M413" s="350"/>
      <c r="N413" s="350">
        <f t="shared" ref="N413" si="142">O412-N412</f>
        <v>0.14583333333333337</v>
      </c>
      <c r="O413" s="350"/>
      <c r="P413" s="350">
        <f t="shared" ref="P413" si="143">Q412-P412</f>
        <v>0.14583333333333337</v>
      </c>
      <c r="Q413" s="350"/>
      <c r="R413" s="341"/>
      <c r="S413" s="343"/>
    </row>
    <row r="414" spans="1:19" ht="15.75" thickBot="1" x14ac:dyDescent="0.25">
      <c r="A414" s="46"/>
      <c r="B414" s="97"/>
      <c r="C414" s="105"/>
      <c r="D414" s="74"/>
      <c r="E414" s="44"/>
      <c r="F414" s="45"/>
      <c r="G414" s="73"/>
      <c r="H414" s="45"/>
      <c r="I414" s="45"/>
      <c r="J414" s="73"/>
      <c r="K414" s="73"/>
      <c r="L414" s="45"/>
      <c r="M414" s="45"/>
      <c r="N414" s="45"/>
      <c r="O414" s="45"/>
      <c r="P414" s="45"/>
      <c r="Q414" s="45"/>
      <c r="R414" s="45"/>
      <c r="S414" s="45"/>
    </row>
    <row r="415" spans="1:19" x14ac:dyDescent="0.2">
      <c r="A415" s="193">
        <v>30</v>
      </c>
      <c r="B415" s="196" t="s">
        <v>173</v>
      </c>
      <c r="C415" s="196" t="s">
        <v>169</v>
      </c>
      <c r="D415" s="199">
        <f>SUM(H418:S418)</f>
        <v>0.25000000000000011</v>
      </c>
      <c r="E415" s="201" t="s">
        <v>174</v>
      </c>
      <c r="F415" s="203"/>
      <c r="G415" s="203"/>
      <c r="H415" s="335" t="s">
        <v>29</v>
      </c>
      <c r="I415" s="335"/>
      <c r="J415" s="201"/>
      <c r="K415" s="201"/>
      <c r="L415" s="335" t="s">
        <v>29</v>
      </c>
      <c r="M415" s="335"/>
      <c r="N415" s="201"/>
      <c r="O415" s="201"/>
      <c r="P415" s="335" t="s">
        <v>29</v>
      </c>
      <c r="Q415" s="335"/>
      <c r="R415" s="201"/>
      <c r="S415" s="204"/>
    </row>
    <row r="416" spans="1:19" x14ac:dyDescent="0.2">
      <c r="A416" s="194"/>
      <c r="B416" s="197"/>
      <c r="C416" s="197"/>
      <c r="D416" s="200"/>
      <c r="E416" s="202"/>
      <c r="F416" s="208"/>
      <c r="G416" s="208"/>
      <c r="H416" s="202" t="s">
        <v>19</v>
      </c>
      <c r="I416" s="202"/>
      <c r="J416" s="202"/>
      <c r="K416" s="202"/>
      <c r="L416" s="202" t="s">
        <v>19</v>
      </c>
      <c r="M416" s="202"/>
      <c r="N416" s="202"/>
      <c r="O416" s="202"/>
      <c r="P416" s="202" t="s">
        <v>19</v>
      </c>
      <c r="Q416" s="202"/>
      <c r="R416" s="202"/>
      <c r="S416" s="205"/>
    </row>
    <row r="417" spans="1:19" x14ac:dyDescent="0.2">
      <c r="A417" s="194"/>
      <c r="B417" s="197"/>
      <c r="C417" s="197"/>
      <c r="D417" s="200"/>
      <c r="E417" s="202"/>
      <c r="F417" s="26"/>
      <c r="G417" s="26"/>
      <c r="H417" s="26">
        <v>0.66666666666666663</v>
      </c>
      <c r="I417" s="26">
        <v>0.75</v>
      </c>
      <c r="J417" s="26"/>
      <c r="K417" s="26"/>
      <c r="L417" s="26">
        <v>0.66666666666666663</v>
      </c>
      <c r="M417" s="26">
        <v>0.75</v>
      </c>
      <c r="N417" s="26"/>
      <c r="O417" s="26"/>
      <c r="P417" s="26">
        <v>0.66666666666666663</v>
      </c>
      <c r="Q417" s="26">
        <v>0.75</v>
      </c>
      <c r="R417" s="26"/>
      <c r="S417" s="52"/>
    </row>
    <row r="418" spans="1:19" ht="13.5" thickBot="1" x14ac:dyDescent="0.25">
      <c r="A418" s="195"/>
      <c r="B418" s="198"/>
      <c r="C418" s="198"/>
      <c r="D418" s="210"/>
      <c r="E418" s="212"/>
      <c r="F418" s="210"/>
      <c r="G418" s="210"/>
      <c r="H418" s="210">
        <f>I417-H417</f>
        <v>8.333333333333337E-2</v>
      </c>
      <c r="I418" s="210"/>
      <c r="J418" s="210"/>
      <c r="K418" s="210"/>
      <c r="L418" s="210">
        <f>M417-L417</f>
        <v>8.333333333333337E-2</v>
      </c>
      <c r="M418" s="210"/>
      <c r="N418" s="210"/>
      <c r="O418" s="210"/>
      <c r="P418" s="210">
        <f>Q417-P417</f>
        <v>8.333333333333337E-2</v>
      </c>
      <c r="Q418" s="210"/>
      <c r="R418" s="210"/>
      <c r="S418" s="211"/>
    </row>
  </sheetData>
  <sheetProtection formatCells="0" formatColumns="0" formatRows="0" insertColumns="0" insertRows="0" insertHyperlinks="0" deleteColumns="0" deleteRows="0" sort="0" autoFilter="0" pivotTables="0"/>
  <dataConsolidate/>
  <mergeCells count="2281">
    <mergeCell ref="A292:A303"/>
    <mergeCell ref="A327:S327"/>
    <mergeCell ref="B357:S357"/>
    <mergeCell ref="A291:S291"/>
    <mergeCell ref="A268:S268"/>
    <mergeCell ref="A344:S344"/>
    <mergeCell ref="A304:S304"/>
    <mergeCell ref="A318:S318"/>
    <mergeCell ref="R410:S410"/>
    <mergeCell ref="F411:G411"/>
    <mergeCell ref="H411:I411"/>
    <mergeCell ref="J411:K411"/>
    <mergeCell ref="L411:M411"/>
    <mergeCell ref="N411:O411"/>
    <mergeCell ref="P411:Q411"/>
    <mergeCell ref="R411:S411"/>
    <mergeCell ref="F413:G413"/>
    <mergeCell ref="H413:I413"/>
    <mergeCell ref="J413:K413"/>
    <mergeCell ref="L413:M413"/>
    <mergeCell ref="N413:O413"/>
    <mergeCell ref="P413:Q413"/>
    <mergeCell ref="R413:S413"/>
    <mergeCell ref="N406:O406"/>
    <mergeCell ref="P406:Q406"/>
    <mergeCell ref="F407:G407"/>
    <mergeCell ref="H407:I407"/>
    <mergeCell ref="J407:K407"/>
    <mergeCell ref="L407:M407"/>
    <mergeCell ref="N407:O407"/>
    <mergeCell ref="P407:Q407"/>
    <mergeCell ref="F409:G409"/>
    <mergeCell ref="A415:A418"/>
    <mergeCell ref="B415:B418"/>
    <mergeCell ref="C415:C418"/>
    <mergeCell ref="D415:D418"/>
    <mergeCell ref="E415:E418"/>
    <mergeCell ref="F415:G415"/>
    <mergeCell ref="H415:I415"/>
    <mergeCell ref="J415:K415"/>
    <mergeCell ref="L415:M415"/>
    <mergeCell ref="N415:O415"/>
    <mergeCell ref="P415:Q415"/>
    <mergeCell ref="R415:S415"/>
    <mergeCell ref="F416:G416"/>
    <mergeCell ref="H416:I416"/>
    <mergeCell ref="J416:K416"/>
    <mergeCell ref="L416:M416"/>
    <mergeCell ref="N416:O416"/>
    <mergeCell ref="P416:Q416"/>
    <mergeCell ref="R416:S416"/>
    <mergeCell ref="F418:G418"/>
    <mergeCell ref="H418:I418"/>
    <mergeCell ref="J418:K418"/>
    <mergeCell ref="L418:M418"/>
    <mergeCell ref="N418:O418"/>
    <mergeCell ref="P418:Q418"/>
    <mergeCell ref="R418:S418"/>
    <mergeCell ref="D410:D413"/>
    <mergeCell ref="E410:E413"/>
    <mergeCell ref="F410:G410"/>
    <mergeCell ref="H410:I410"/>
    <mergeCell ref="J410:K410"/>
    <mergeCell ref="L410:M410"/>
    <mergeCell ref="N410:O410"/>
    <mergeCell ref="P410:Q410"/>
    <mergeCell ref="A402:A413"/>
    <mergeCell ref="B402:B413"/>
    <mergeCell ref="C402:C413"/>
    <mergeCell ref="D402:D405"/>
    <mergeCell ref="E402:E405"/>
    <mergeCell ref="F402:G402"/>
    <mergeCell ref="H402:I402"/>
    <mergeCell ref="J402:K402"/>
    <mergeCell ref="L402:M402"/>
    <mergeCell ref="N402:O402"/>
    <mergeCell ref="P402:Q402"/>
    <mergeCell ref="R402:S402"/>
    <mergeCell ref="F403:G403"/>
    <mergeCell ref="H403:I403"/>
    <mergeCell ref="J403:K403"/>
    <mergeCell ref="L403:M403"/>
    <mergeCell ref="N403:O403"/>
    <mergeCell ref="P403:Q403"/>
    <mergeCell ref="R403:S403"/>
    <mergeCell ref="F405:G405"/>
    <mergeCell ref="H405:I405"/>
    <mergeCell ref="J405:K405"/>
    <mergeCell ref="L405:M405"/>
    <mergeCell ref="N405:O405"/>
    <mergeCell ref="P405:Q405"/>
    <mergeCell ref="R405:S405"/>
    <mergeCell ref="D406:D409"/>
    <mergeCell ref="E406:E409"/>
    <mergeCell ref="F406:G406"/>
    <mergeCell ref="H406:I406"/>
    <mergeCell ref="J406:K406"/>
    <mergeCell ref="L406:M406"/>
    <mergeCell ref="H409:I409"/>
    <mergeCell ref="J409:K409"/>
    <mergeCell ref="L409:M409"/>
    <mergeCell ref="N409:O409"/>
    <mergeCell ref="P409:Q409"/>
    <mergeCell ref="N397:O397"/>
    <mergeCell ref="P397:Q397"/>
    <mergeCell ref="R397:S397"/>
    <mergeCell ref="F398:G398"/>
    <mergeCell ref="H398:I398"/>
    <mergeCell ref="J398:K398"/>
    <mergeCell ref="L398:M398"/>
    <mergeCell ref="N398:O398"/>
    <mergeCell ref="P398:Q398"/>
    <mergeCell ref="R398:S398"/>
    <mergeCell ref="F400:G400"/>
    <mergeCell ref="H400:I400"/>
    <mergeCell ref="J400:K400"/>
    <mergeCell ref="L400:M400"/>
    <mergeCell ref="N400:O400"/>
    <mergeCell ref="P400:Q400"/>
    <mergeCell ref="R400:S400"/>
    <mergeCell ref="A393:A400"/>
    <mergeCell ref="B393:B400"/>
    <mergeCell ref="C393:C400"/>
    <mergeCell ref="D393:D396"/>
    <mergeCell ref="E393:E396"/>
    <mergeCell ref="F393:G393"/>
    <mergeCell ref="H393:I393"/>
    <mergeCell ref="J393:K393"/>
    <mergeCell ref="L393:M393"/>
    <mergeCell ref="N393:O393"/>
    <mergeCell ref="P393:Q393"/>
    <mergeCell ref="R393:S393"/>
    <mergeCell ref="F394:G394"/>
    <mergeCell ref="H394:I394"/>
    <mergeCell ref="J394:K394"/>
    <mergeCell ref="L394:M394"/>
    <mergeCell ref="N394:O394"/>
    <mergeCell ref="P394:Q394"/>
    <mergeCell ref="R394:S394"/>
    <mergeCell ref="F396:G396"/>
    <mergeCell ref="H396:I396"/>
    <mergeCell ref="J396:K396"/>
    <mergeCell ref="L396:M396"/>
    <mergeCell ref="N396:O396"/>
    <mergeCell ref="P396:Q396"/>
    <mergeCell ref="R396:S396"/>
    <mergeCell ref="D397:D400"/>
    <mergeCell ref="E397:E400"/>
    <mergeCell ref="F397:G397"/>
    <mergeCell ref="H397:I397"/>
    <mergeCell ref="J397:K397"/>
    <mergeCell ref="L397:M397"/>
    <mergeCell ref="N388:O388"/>
    <mergeCell ref="P388:Q388"/>
    <mergeCell ref="R388:S388"/>
    <mergeCell ref="F389:G389"/>
    <mergeCell ref="H389:I389"/>
    <mergeCell ref="J389:K389"/>
    <mergeCell ref="L389:M389"/>
    <mergeCell ref="N389:O389"/>
    <mergeCell ref="P389:Q389"/>
    <mergeCell ref="R389:S389"/>
    <mergeCell ref="F391:G391"/>
    <mergeCell ref="H391:I391"/>
    <mergeCell ref="J391:K391"/>
    <mergeCell ref="L391:M391"/>
    <mergeCell ref="N391:O391"/>
    <mergeCell ref="P391:Q391"/>
    <mergeCell ref="R391:S391"/>
    <mergeCell ref="A384:A391"/>
    <mergeCell ref="B384:B391"/>
    <mergeCell ref="C384:C391"/>
    <mergeCell ref="D384:D387"/>
    <mergeCell ref="E384:E387"/>
    <mergeCell ref="F384:G384"/>
    <mergeCell ref="H384:I384"/>
    <mergeCell ref="J384:K384"/>
    <mergeCell ref="L384:M384"/>
    <mergeCell ref="N384:O384"/>
    <mergeCell ref="P384:Q384"/>
    <mergeCell ref="R384:S384"/>
    <mergeCell ref="F385:G385"/>
    <mergeCell ref="H385:I385"/>
    <mergeCell ref="J385:K385"/>
    <mergeCell ref="L385:M385"/>
    <mergeCell ref="N385:O385"/>
    <mergeCell ref="P385:Q385"/>
    <mergeCell ref="R385:S385"/>
    <mergeCell ref="F387:G387"/>
    <mergeCell ref="H387:I387"/>
    <mergeCell ref="J387:K387"/>
    <mergeCell ref="L387:M387"/>
    <mergeCell ref="N387:O387"/>
    <mergeCell ref="P387:Q387"/>
    <mergeCell ref="R387:S387"/>
    <mergeCell ref="D388:D391"/>
    <mergeCell ref="E388:E391"/>
    <mergeCell ref="F388:G388"/>
    <mergeCell ref="H388:I388"/>
    <mergeCell ref="J388:K388"/>
    <mergeCell ref="L388:M388"/>
    <mergeCell ref="N379:O379"/>
    <mergeCell ref="P379:Q379"/>
    <mergeCell ref="R379:S379"/>
    <mergeCell ref="F380:G380"/>
    <mergeCell ref="H380:I380"/>
    <mergeCell ref="J380:K380"/>
    <mergeCell ref="L380:M380"/>
    <mergeCell ref="N380:O380"/>
    <mergeCell ref="P380:Q380"/>
    <mergeCell ref="R380:S380"/>
    <mergeCell ref="F382:G382"/>
    <mergeCell ref="H382:I382"/>
    <mergeCell ref="J382:K382"/>
    <mergeCell ref="L382:M382"/>
    <mergeCell ref="N382:O382"/>
    <mergeCell ref="P382:Q382"/>
    <mergeCell ref="R382:S382"/>
    <mergeCell ref="A375:A382"/>
    <mergeCell ref="B375:B382"/>
    <mergeCell ref="C375:C382"/>
    <mergeCell ref="D375:D378"/>
    <mergeCell ref="E375:E378"/>
    <mergeCell ref="F375:G375"/>
    <mergeCell ref="H375:I375"/>
    <mergeCell ref="J375:K375"/>
    <mergeCell ref="L375:M375"/>
    <mergeCell ref="N375:O375"/>
    <mergeCell ref="P375:Q375"/>
    <mergeCell ref="R375:S375"/>
    <mergeCell ref="F376:G376"/>
    <mergeCell ref="H376:I376"/>
    <mergeCell ref="J376:K376"/>
    <mergeCell ref="L376:M376"/>
    <mergeCell ref="N376:O376"/>
    <mergeCell ref="P376:Q376"/>
    <mergeCell ref="R376:S376"/>
    <mergeCell ref="F378:G378"/>
    <mergeCell ref="H378:I378"/>
    <mergeCell ref="J378:K378"/>
    <mergeCell ref="L378:M378"/>
    <mergeCell ref="N378:O378"/>
    <mergeCell ref="P378:Q378"/>
    <mergeCell ref="R378:S378"/>
    <mergeCell ref="D379:D382"/>
    <mergeCell ref="E379:E382"/>
    <mergeCell ref="F379:G379"/>
    <mergeCell ref="H379:I379"/>
    <mergeCell ref="J379:K379"/>
    <mergeCell ref="L379:M379"/>
    <mergeCell ref="D370:D373"/>
    <mergeCell ref="E370:E373"/>
    <mergeCell ref="F370:G370"/>
    <mergeCell ref="H370:I370"/>
    <mergeCell ref="J370:K370"/>
    <mergeCell ref="L370:M370"/>
    <mergeCell ref="N370:O370"/>
    <mergeCell ref="P370:Q370"/>
    <mergeCell ref="R370:S370"/>
    <mergeCell ref="F371:G371"/>
    <mergeCell ref="H371:I371"/>
    <mergeCell ref="J371:K371"/>
    <mergeCell ref="L371:M371"/>
    <mergeCell ref="N371:O371"/>
    <mergeCell ref="P371:Q371"/>
    <mergeCell ref="R371:S371"/>
    <mergeCell ref="F373:G373"/>
    <mergeCell ref="H373:I373"/>
    <mergeCell ref="J373:K373"/>
    <mergeCell ref="L373:M373"/>
    <mergeCell ref="N373:O373"/>
    <mergeCell ref="P373:Q373"/>
    <mergeCell ref="R373:S373"/>
    <mergeCell ref="D366:D369"/>
    <mergeCell ref="E366:E369"/>
    <mergeCell ref="F366:G366"/>
    <mergeCell ref="H366:I366"/>
    <mergeCell ref="J366:K366"/>
    <mergeCell ref="L366:M366"/>
    <mergeCell ref="N366:O366"/>
    <mergeCell ref="P366:Q366"/>
    <mergeCell ref="R366:S366"/>
    <mergeCell ref="F367:G367"/>
    <mergeCell ref="H367:I367"/>
    <mergeCell ref="J367:K367"/>
    <mergeCell ref="L367:M367"/>
    <mergeCell ref="N367:O367"/>
    <mergeCell ref="P367:Q367"/>
    <mergeCell ref="R367:S367"/>
    <mergeCell ref="F369:G369"/>
    <mergeCell ref="H369:I369"/>
    <mergeCell ref="J369:K369"/>
    <mergeCell ref="L369:M369"/>
    <mergeCell ref="N369:O369"/>
    <mergeCell ref="P369:Q369"/>
    <mergeCell ref="R369:S369"/>
    <mergeCell ref="J361:K361"/>
    <mergeCell ref="L361:M361"/>
    <mergeCell ref="N361:O361"/>
    <mergeCell ref="P361:Q361"/>
    <mergeCell ref="R361:S361"/>
    <mergeCell ref="D362:D365"/>
    <mergeCell ref="E362:E365"/>
    <mergeCell ref="F362:G362"/>
    <mergeCell ref="H362:I362"/>
    <mergeCell ref="J362:K362"/>
    <mergeCell ref="L362:M362"/>
    <mergeCell ref="N362:O362"/>
    <mergeCell ref="P362:Q362"/>
    <mergeCell ref="R362:S362"/>
    <mergeCell ref="F363:G363"/>
    <mergeCell ref="H363:I363"/>
    <mergeCell ref="J363:K363"/>
    <mergeCell ref="L363:M363"/>
    <mergeCell ref="N363:O363"/>
    <mergeCell ref="P363:Q363"/>
    <mergeCell ref="R363:S363"/>
    <mergeCell ref="F365:G365"/>
    <mergeCell ref="H365:I365"/>
    <mergeCell ref="J365:K365"/>
    <mergeCell ref="L365:M365"/>
    <mergeCell ref="N365:O365"/>
    <mergeCell ref="P365:Q365"/>
    <mergeCell ref="R365:S365"/>
    <mergeCell ref="L354:M354"/>
    <mergeCell ref="N354:O354"/>
    <mergeCell ref="P354:Q354"/>
    <mergeCell ref="R354:S354"/>
    <mergeCell ref="F356:G356"/>
    <mergeCell ref="H356:I356"/>
    <mergeCell ref="J356:K356"/>
    <mergeCell ref="L356:M356"/>
    <mergeCell ref="N356:O356"/>
    <mergeCell ref="P356:Q356"/>
    <mergeCell ref="R356:S356"/>
    <mergeCell ref="A358:A373"/>
    <mergeCell ref="B358:B373"/>
    <mergeCell ref="C358:C373"/>
    <mergeCell ref="D358:D361"/>
    <mergeCell ref="E358:E361"/>
    <mergeCell ref="F358:G358"/>
    <mergeCell ref="H358:I358"/>
    <mergeCell ref="J358:K358"/>
    <mergeCell ref="L358:M358"/>
    <mergeCell ref="N358:O358"/>
    <mergeCell ref="P358:Q358"/>
    <mergeCell ref="R358:S358"/>
    <mergeCell ref="F359:G359"/>
    <mergeCell ref="H359:I359"/>
    <mergeCell ref="J359:K359"/>
    <mergeCell ref="L359:M359"/>
    <mergeCell ref="N359:O359"/>
    <mergeCell ref="P359:Q359"/>
    <mergeCell ref="R359:S359"/>
    <mergeCell ref="F361:G361"/>
    <mergeCell ref="H361:I361"/>
    <mergeCell ref="E349:E356"/>
    <mergeCell ref="F349:G349"/>
    <mergeCell ref="H349:I349"/>
    <mergeCell ref="J349:K349"/>
    <mergeCell ref="L349:M349"/>
    <mergeCell ref="N349:O349"/>
    <mergeCell ref="P349:Q349"/>
    <mergeCell ref="R349:S349"/>
    <mergeCell ref="F350:G350"/>
    <mergeCell ref="H350:I350"/>
    <mergeCell ref="J350:K350"/>
    <mergeCell ref="L350:M350"/>
    <mergeCell ref="N350:O350"/>
    <mergeCell ref="P350:Q350"/>
    <mergeCell ref="R350:S350"/>
    <mergeCell ref="F352:G352"/>
    <mergeCell ref="H352:I352"/>
    <mergeCell ref="J352:K352"/>
    <mergeCell ref="L352:M352"/>
    <mergeCell ref="N352:O352"/>
    <mergeCell ref="P352:Q352"/>
    <mergeCell ref="R352:S352"/>
    <mergeCell ref="F353:G353"/>
    <mergeCell ref="H353:I353"/>
    <mergeCell ref="J353:K353"/>
    <mergeCell ref="L353:M353"/>
    <mergeCell ref="N353:O353"/>
    <mergeCell ref="P353:Q353"/>
    <mergeCell ref="R353:S353"/>
    <mergeCell ref="F354:G354"/>
    <mergeCell ref="H354:I354"/>
    <mergeCell ref="J354:K354"/>
    <mergeCell ref="F343:G343"/>
    <mergeCell ref="J343:K343"/>
    <mergeCell ref="L343:M343"/>
    <mergeCell ref="P343:Q343"/>
    <mergeCell ref="R343:S343"/>
    <mergeCell ref="A345:A356"/>
    <mergeCell ref="B345:B356"/>
    <mergeCell ref="C345:C356"/>
    <mergeCell ref="D345:D348"/>
    <mergeCell ref="E345:E348"/>
    <mergeCell ref="F345:G345"/>
    <mergeCell ref="H345:I345"/>
    <mergeCell ref="J345:K345"/>
    <mergeCell ref="L345:M345"/>
    <mergeCell ref="N345:O345"/>
    <mergeCell ref="P345:Q345"/>
    <mergeCell ref="R345:S345"/>
    <mergeCell ref="F346:G346"/>
    <mergeCell ref="H346:I346"/>
    <mergeCell ref="J346:K346"/>
    <mergeCell ref="L346:M346"/>
    <mergeCell ref="N346:O346"/>
    <mergeCell ref="P346:Q346"/>
    <mergeCell ref="R346:S346"/>
    <mergeCell ref="F348:G348"/>
    <mergeCell ref="H348:I348"/>
    <mergeCell ref="J348:K348"/>
    <mergeCell ref="L348:M348"/>
    <mergeCell ref="N348:O348"/>
    <mergeCell ref="P348:Q348"/>
    <mergeCell ref="R348:S348"/>
    <mergeCell ref="D349:D356"/>
    <mergeCell ref="F339:G339"/>
    <mergeCell ref="J339:K339"/>
    <mergeCell ref="L339:M339"/>
    <mergeCell ref="F340:G340"/>
    <mergeCell ref="H340:I340"/>
    <mergeCell ref="J340:K340"/>
    <mergeCell ref="L340:M340"/>
    <mergeCell ref="N340:O340"/>
    <mergeCell ref="P340:Q340"/>
    <mergeCell ref="R340:S340"/>
    <mergeCell ref="F341:G341"/>
    <mergeCell ref="H341:I341"/>
    <mergeCell ref="J341:K341"/>
    <mergeCell ref="L341:M341"/>
    <mergeCell ref="N341:O341"/>
    <mergeCell ref="P341:Q341"/>
    <mergeCell ref="R341:S341"/>
    <mergeCell ref="N332:O332"/>
    <mergeCell ref="P332:Q332"/>
    <mergeCell ref="R332:S332"/>
    <mergeCell ref="F333:G333"/>
    <mergeCell ref="H333:I333"/>
    <mergeCell ref="J333:K333"/>
    <mergeCell ref="L333:M333"/>
    <mergeCell ref="N333:O333"/>
    <mergeCell ref="P333:Q333"/>
    <mergeCell ref="R333:S333"/>
    <mergeCell ref="F335:G335"/>
    <mergeCell ref="H335:I335"/>
    <mergeCell ref="J335:K335"/>
    <mergeCell ref="L335:M335"/>
    <mergeCell ref="P335:Q335"/>
    <mergeCell ref="R335:S335"/>
    <mergeCell ref="D336:D343"/>
    <mergeCell ref="E336:E343"/>
    <mergeCell ref="F336:G336"/>
    <mergeCell ref="H336:I336"/>
    <mergeCell ref="J336:K336"/>
    <mergeCell ref="L336:M336"/>
    <mergeCell ref="N336:O336"/>
    <mergeCell ref="P336:Q336"/>
    <mergeCell ref="R336:S336"/>
    <mergeCell ref="F337:G337"/>
    <mergeCell ref="H337:I337"/>
    <mergeCell ref="J337:K337"/>
    <mergeCell ref="L337:M337"/>
    <mergeCell ref="N337:O337"/>
    <mergeCell ref="P337:Q337"/>
    <mergeCell ref="R337:S337"/>
    <mergeCell ref="A328:A343"/>
    <mergeCell ref="B328:B343"/>
    <mergeCell ref="C328:C343"/>
    <mergeCell ref="D328:D331"/>
    <mergeCell ref="E328:E331"/>
    <mergeCell ref="F328:G328"/>
    <mergeCell ref="H328:I328"/>
    <mergeCell ref="J328:K328"/>
    <mergeCell ref="L328:M328"/>
    <mergeCell ref="N328:O328"/>
    <mergeCell ref="P328:Q328"/>
    <mergeCell ref="R328:S328"/>
    <mergeCell ref="F329:G329"/>
    <mergeCell ref="H329:I329"/>
    <mergeCell ref="J329:K329"/>
    <mergeCell ref="L329:M329"/>
    <mergeCell ref="N329:O329"/>
    <mergeCell ref="P329:Q329"/>
    <mergeCell ref="R329:S329"/>
    <mergeCell ref="F331:G331"/>
    <mergeCell ref="H331:I331"/>
    <mergeCell ref="J331:K331"/>
    <mergeCell ref="L331:M331"/>
    <mergeCell ref="N331:O331"/>
    <mergeCell ref="P331:Q331"/>
    <mergeCell ref="R331:S331"/>
    <mergeCell ref="D332:D335"/>
    <mergeCell ref="E332:E335"/>
    <mergeCell ref="F332:G332"/>
    <mergeCell ref="H332:I332"/>
    <mergeCell ref="J332:K332"/>
    <mergeCell ref="L332:M332"/>
    <mergeCell ref="N323:O323"/>
    <mergeCell ref="P323:Q323"/>
    <mergeCell ref="R323:S323"/>
    <mergeCell ref="F324:G324"/>
    <mergeCell ref="H324:I324"/>
    <mergeCell ref="J324:K324"/>
    <mergeCell ref="L324:M324"/>
    <mergeCell ref="N324:O324"/>
    <mergeCell ref="P324:Q324"/>
    <mergeCell ref="R324:S324"/>
    <mergeCell ref="F326:G326"/>
    <mergeCell ref="H326:I326"/>
    <mergeCell ref="J326:K326"/>
    <mergeCell ref="L326:M326"/>
    <mergeCell ref="N326:O326"/>
    <mergeCell ref="P326:Q326"/>
    <mergeCell ref="R326:S326"/>
    <mergeCell ref="A319:A326"/>
    <mergeCell ref="B319:B326"/>
    <mergeCell ref="C319:C326"/>
    <mergeCell ref="D319:D322"/>
    <mergeCell ref="E319:E322"/>
    <mergeCell ref="F319:G319"/>
    <mergeCell ref="H319:I319"/>
    <mergeCell ref="J319:K319"/>
    <mergeCell ref="L319:M319"/>
    <mergeCell ref="N319:O319"/>
    <mergeCell ref="P319:Q319"/>
    <mergeCell ref="R319:S319"/>
    <mergeCell ref="F320:G320"/>
    <mergeCell ref="H320:I320"/>
    <mergeCell ref="J320:K320"/>
    <mergeCell ref="L320:M320"/>
    <mergeCell ref="N320:O320"/>
    <mergeCell ref="P320:Q320"/>
    <mergeCell ref="R320:S320"/>
    <mergeCell ref="F322:G322"/>
    <mergeCell ref="H322:I322"/>
    <mergeCell ref="J322:K322"/>
    <mergeCell ref="L322:M322"/>
    <mergeCell ref="N322:O322"/>
    <mergeCell ref="P322:Q322"/>
    <mergeCell ref="R322:S322"/>
    <mergeCell ref="D323:D326"/>
    <mergeCell ref="E323:E326"/>
    <mergeCell ref="F323:G323"/>
    <mergeCell ref="H323:I323"/>
    <mergeCell ref="J323:K323"/>
    <mergeCell ref="L323:M323"/>
    <mergeCell ref="A314:A317"/>
    <mergeCell ref="B314:B317"/>
    <mergeCell ref="C314:C317"/>
    <mergeCell ref="D314:D317"/>
    <mergeCell ref="E314:E317"/>
    <mergeCell ref="F314:G314"/>
    <mergeCell ref="H314:I314"/>
    <mergeCell ref="J314:K314"/>
    <mergeCell ref="L314:M314"/>
    <mergeCell ref="N314:O314"/>
    <mergeCell ref="P314:Q314"/>
    <mergeCell ref="R314:S314"/>
    <mergeCell ref="F315:G315"/>
    <mergeCell ref="H315:I315"/>
    <mergeCell ref="J315:K315"/>
    <mergeCell ref="L315:M315"/>
    <mergeCell ref="N315:O315"/>
    <mergeCell ref="P315:Q315"/>
    <mergeCell ref="R315:S315"/>
    <mergeCell ref="F317:G317"/>
    <mergeCell ref="H317:I317"/>
    <mergeCell ref="J317:K317"/>
    <mergeCell ref="L317:M317"/>
    <mergeCell ref="N317:O317"/>
    <mergeCell ref="P317:Q317"/>
    <mergeCell ref="R317:S317"/>
    <mergeCell ref="F309:G309"/>
    <mergeCell ref="H309:I309"/>
    <mergeCell ref="J309:K309"/>
    <mergeCell ref="L309:M309"/>
    <mergeCell ref="N309:O309"/>
    <mergeCell ref="P309:Q309"/>
    <mergeCell ref="R309:S309"/>
    <mergeCell ref="F310:G310"/>
    <mergeCell ref="H310:I310"/>
    <mergeCell ref="J310:K310"/>
    <mergeCell ref="L310:M310"/>
    <mergeCell ref="N310:O310"/>
    <mergeCell ref="P310:Q310"/>
    <mergeCell ref="R310:S310"/>
    <mergeCell ref="H312:I312"/>
    <mergeCell ref="L312:M312"/>
    <mergeCell ref="N312:O312"/>
    <mergeCell ref="P312:Q312"/>
    <mergeCell ref="R312:S312"/>
    <mergeCell ref="J303:K303"/>
    <mergeCell ref="L303:M303"/>
    <mergeCell ref="N303:O303"/>
    <mergeCell ref="P303:Q303"/>
    <mergeCell ref="A305:A312"/>
    <mergeCell ref="B305:B312"/>
    <mergeCell ref="C305:C312"/>
    <mergeCell ref="D305:D308"/>
    <mergeCell ref="E305:E308"/>
    <mergeCell ref="F305:G305"/>
    <mergeCell ref="H305:I305"/>
    <mergeCell ref="J305:K305"/>
    <mergeCell ref="L305:M305"/>
    <mergeCell ref="N305:O305"/>
    <mergeCell ref="P305:Q305"/>
    <mergeCell ref="R305:S305"/>
    <mergeCell ref="F306:G306"/>
    <mergeCell ref="H306:I306"/>
    <mergeCell ref="J306:K306"/>
    <mergeCell ref="L306:M306"/>
    <mergeCell ref="N306:O306"/>
    <mergeCell ref="P306:Q306"/>
    <mergeCell ref="R306:S306"/>
    <mergeCell ref="F308:G308"/>
    <mergeCell ref="H308:I308"/>
    <mergeCell ref="J308:K308"/>
    <mergeCell ref="L308:M308"/>
    <mergeCell ref="N308:O308"/>
    <mergeCell ref="P308:Q308"/>
    <mergeCell ref="R308:S308"/>
    <mergeCell ref="D309:D312"/>
    <mergeCell ref="E309:E312"/>
    <mergeCell ref="P296:Q296"/>
    <mergeCell ref="R296:S296"/>
    <mergeCell ref="F297:G297"/>
    <mergeCell ref="H297:I297"/>
    <mergeCell ref="J297:K297"/>
    <mergeCell ref="L297:M297"/>
    <mergeCell ref="N297:O297"/>
    <mergeCell ref="P297:Q297"/>
    <mergeCell ref="R297:S297"/>
    <mergeCell ref="F299:G299"/>
    <mergeCell ref="H299:I299"/>
    <mergeCell ref="J299:K299"/>
    <mergeCell ref="L299:M299"/>
    <mergeCell ref="N299:O299"/>
    <mergeCell ref="P299:Q299"/>
    <mergeCell ref="R299:S299"/>
    <mergeCell ref="D300:D303"/>
    <mergeCell ref="E300:E303"/>
    <mergeCell ref="F300:G300"/>
    <mergeCell ref="H300:I300"/>
    <mergeCell ref="J300:K300"/>
    <mergeCell ref="L300:M300"/>
    <mergeCell ref="N300:O300"/>
    <mergeCell ref="P300:Q300"/>
    <mergeCell ref="F301:G301"/>
    <mergeCell ref="H301:I301"/>
    <mergeCell ref="J301:K301"/>
    <mergeCell ref="L301:M301"/>
    <mergeCell ref="N301:O301"/>
    <mergeCell ref="P301:Q301"/>
    <mergeCell ref="F303:G303"/>
    <mergeCell ref="H303:I303"/>
    <mergeCell ref="B292:B303"/>
    <mergeCell ref="C292:C303"/>
    <mergeCell ref="D292:D295"/>
    <mergeCell ref="E292:E295"/>
    <mergeCell ref="F292:G292"/>
    <mergeCell ref="H292:I292"/>
    <mergeCell ref="J292:K292"/>
    <mergeCell ref="L292:M292"/>
    <mergeCell ref="N292:O292"/>
    <mergeCell ref="P292:Q292"/>
    <mergeCell ref="R292:S292"/>
    <mergeCell ref="F293:G293"/>
    <mergeCell ref="H293:I293"/>
    <mergeCell ref="J293:K293"/>
    <mergeCell ref="L293:M293"/>
    <mergeCell ref="N293:O293"/>
    <mergeCell ref="P293:Q293"/>
    <mergeCell ref="R293:S293"/>
    <mergeCell ref="F295:G295"/>
    <mergeCell ref="H295:I295"/>
    <mergeCell ref="J295:K295"/>
    <mergeCell ref="L295:M295"/>
    <mergeCell ref="N295:O295"/>
    <mergeCell ref="P295:Q295"/>
    <mergeCell ref="R295:S295"/>
    <mergeCell ref="D296:D299"/>
    <mergeCell ref="E296:E299"/>
    <mergeCell ref="F296:G296"/>
    <mergeCell ref="H296:I296"/>
    <mergeCell ref="J296:K296"/>
    <mergeCell ref="L296:M296"/>
    <mergeCell ref="N296:O296"/>
    <mergeCell ref="R284:S284"/>
    <mergeCell ref="F286:G286"/>
    <mergeCell ref="H286:I286"/>
    <mergeCell ref="J286:K286"/>
    <mergeCell ref="L286:M286"/>
    <mergeCell ref="N286:O286"/>
    <mergeCell ref="P286:Q286"/>
    <mergeCell ref="R286:S286"/>
    <mergeCell ref="D287:D290"/>
    <mergeCell ref="E287:E290"/>
    <mergeCell ref="F287:G287"/>
    <mergeCell ref="H287:I287"/>
    <mergeCell ref="J287:K287"/>
    <mergeCell ref="L287:M287"/>
    <mergeCell ref="N287:O287"/>
    <mergeCell ref="P287:Q287"/>
    <mergeCell ref="R287:S287"/>
    <mergeCell ref="F288:G288"/>
    <mergeCell ref="H288:I288"/>
    <mergeCell ref="J288:K288"/>
    <mergeCell ref="L288:M288"/>
    <mergeCell ref="N288:O288"/>
    <mergeCell ref="P288:Q288"/>
    <mergeCell ref="R288:S288"/>
    <mergeCell ref="F290:G290"/>
    <mergeCell ref="H290:I290"/>
    <mergeCell ref="J290:K290"/>
    <mergeCell ref="L290:M290"/>
    <mergeCell ref="N290:O290"/>
    <mergeCell ref="P290:Q290"/>
    <mergeCell ref="R290:S290"/>
    <mergeCell ref="R278:S278"/>
    <mergeCell ref="F279:G279"/>
    <mergeCell ref="H279:I279"/>
    <mergeCell ref="J279:K279"/>
    <mergeCell ref="L279:M279"/>
    <mergeCell ref="N279:O279"/>
    <mergeCell ref="F281:G281"/>
    <mergeCell ref="H281:I281"/>
    <mergeCell ref="J281:K281"/>
    <mergeCell ref="L281:M281"/>
    <mergeCell ref="N281:O281"/>
    <mergeCell ref="P281:Q281"/>
    <mergeCell ref="R281:S281"/>
    <mergeCell ref="A282:S282"/>
    <mergeCell ref="A283:A290"/>
    <mergeCell ref="B283:B290"/>
    <mergeCell ref="C283:C290"/>
    <mergeCell ref="D283:D286"/>
    <mergeCell ref="E283:E286"/>
    <mergeCell ref="F283:G283"/>
    <mergeCell ref="H283:I283"/>
    <mergeCell ref="J283:K283"/>
    <mergeCell ref="L283:M283"/>
    <mergeCell ref="N283:O283"/>
    <mergeCell ref="P283:Q283"/>
    <mergeCell ref="R283:S283"/>
    <mergeCell ref="F284:G284"/>
    <mergeCell ref="H284:I284"/>
    <mergeCell ref="J284:K284"/>
    <mergeCell ref="L284:M284"/>
    <mergeCell ref="N284:O284"/>
    <mergeCell ref="P284:Q284"/>
    <mergeCell ref="A274:A281"/>
    <mergeCell ref="B274:B281"/>
    <mergeCell ref="C274:C281"/>
    <mergeCell ref="D274:D277"/>
    <mergeCell ref="E274:E277"/>
    <mergeCell ref="F274:G274"/>
    <mergeCell ref="H274:I274"/>
    <mergeCell ref="J274:K274"/>
    <mergeCell ref="L274:M274"/>
    <mergeCell ref="N274:O274"/>
    <mergeCell ref="P274:Q274"/>
    <mergeCell ref="R274:S274"/>
    <mergeCell ref="F275:G275"/>
    <mergeCell ref="H275:I275"/>
    <mergeCell ref="J275:K275"/>
    <mergeCell ref="L275:M275"/>
    <mergeCell ref="N275:O275"/>
    <mergeCell ref="F277:G277"/>
    <mergeCell ref="H277:I277"/>
    <mergeCell ref="J277:K277"/>
    <mergeCell ref="L277:M277"/>
    <mergeCell ref="N277:O277"/>
    <mergeCell ref="P277:Q277"/>
    <mergeCell ref="R277:S277"/>
    <mergeCell ref="D278:D281"/>
    <mergeCell ref="E278:E281"/>
    <mergeCell ref="F278:G278"/>
    <mergeCell ref="H278:I278"/>
    <mergeCell ref="J278:K278"/>
    <mergeCell ref="L278:M278"/>
    <mergeCell ref="N278:O278"/>
    <mergeCell ref="P278:Q278"/>
    <mergeCell ref="A269:A272"/>
    <mergeCell ref="B269:B272"/>
    <mergeCell ref="C269:C272"/>
    <mergeCell ref="D269:D272"/>
    <mergeCell ref="E269:E272"/>
    <mergeCell ref="F269:G269"/>
    <mergeCell ref="H269:I269"/>
    <mergeCell ref="J269:K269"/>
    <mergeCell ref="L269:M269"/>
    <mergeCell ref="N269:O269"/>
    <mergeCell ref="P269:Q269"/>
    <mergeCell ref="R269:S269"/>
    <mergeCell ref="F270:G270"/>
    <mergeCell ref="H270:I270"/>
    <mergeCell ref="J270:K270"/>
    <mergeCell ref="L270:M270"/>
    <mergeCell ref="N270:O270"/>
    <mergeCell ref="F272:G272"/>
    <mergeCell ref="H272:I272"/>
    <mergeCell ref="J272:K272"/>
    <mergeCell ref="L272:M272"/>
    <mergeCell ref="N272:O272"/>
    <mergeCell ref="P272:Q272"/>
    <mergeCell ref="R272:S272"/>
    <mergeCell ref="D264:D267"/>
    <mergeCell ref="E264:E267"/>
    <mergeCell ref="F264:G264"/>
    <mergeCell ref="H264:I264"/>
    <mergeCell ref="J264:K264"/>
    <mergeCell ref="L264:M264"/>
    <mergeCell ref="N264:O264"/>
    <mergeCell ref="P264:Q264"/>
    <mergeCell ref="R264:S264"/>
    <mergeCell ref="F265:G265"/>
    <mergeCell ref="H265:I265"/>
    <mergeCell ref="J265:K265"/>
    <mergeCell ref="L265:M265"/>
    <mergeCell ref="N265:O265"/>
    <mergeCell ref="P265:Q265"/>
    <mergeCell ref="R265:S265"/>
    <mergeCell ref="F267:G267"/>
    <mergeCell ref="H267:I267"/>
    <mergeCell ref="J267:K267"/>
    <mergeCell ref="L267:M267"/>
    <mergeCell ref="N267:O267"/>
    <mergeCell ref="P267:Q267"/>
    <mergeCell ref="R267:S267"/>
    <mergeCell ref="N260:O260"/>
    <mergeCell ref="P260:Q260"/>
    <mergeCell ref="R260:S260"/>
    <mergeCell ref="F261:G261"/>
    <mergeCell ref="H261:I261"/>
    <mergeCell ref="J261:K261"/>
    <mergeCell ref="L261:M261"/>
    <mergeCell ref="N261:O261"/>
    <mergeCell ref="P261:Q261"/>
    <mergeCell ref="R261:S261"/>
    <mergeCell ref="F263:G263"/>
    <mergeCell ref="H263:I263"/>
    <mergeCell ref="J263:K263"/>
    <mergeCell ref="L263:M263"/>
    <mergeCell ref="N263:O263"/>
    <mergeCell ref="P263:Q263"/>
    <mergeCell ref="R263:S263"/>
    <mergeCell ref="A256:A267"/>
    <mergeCell ref="B256:B267"/>
    <mergeCell ref="C256:C267"/>
    <mergeCell ref="D256:D259"/>
    <mergeCell ref="E256:E259"/>
    <mergeCell ref="F256:G256"/>
    <mergeCell ref="H256:I256"/>
    <mergeCell ref="J256:K256"/>
    <mergeCell ref="L256:M256"/>
    <mergeCell ref="N256:O256"/>
    <mergeCell ref="P256:Q256"/>
    <mergeCell ref="R256:S256"/>
    <mergeCell ref="F257:G257"/>
    <mergeCell ref="H257:I257"/>
    <mergeCell ref="J257:K257"/>
    <mergeCell ref="L257:M257"/>
    <mergeCell ref="N257:O257"/>
    <mergeCell ref="P257:Q257"/>
    <mergeCell ref="R257:S257"/>
    <mergeCell ref="F259:G259"/>
    <mergeCell ref="H259:I259"/>
    <mergeCell ref="J259:K259"/>
    <mergeCell ref="L259:M259"/>
    <mergeCell ref="N259:O259"/>
    <mergeCell ref="P259:Q259"/>
    <mergeCell ref="R259:S259"/>
    <mergeCell ref="D260:D263"/>
    <mergeCell ref="E260:E263"/>
    <mergeCell ref="F260:G260"/>
    <mergeCell ref="H260:I260"/>
    <mergeCell ref="J260:K260"/>
    <mergeCell ref="L260:M260"/>
    <mergeCell ref="N251:O251"/>
    <mergeCell ref="P251:Q251"/>
    <mergeCell ref="R251:S251"/>
    <mergeCell ref="F252:G252"/>
    <mergeCell ref="H252:I252"/>
    <mergeCell ref="J252:K252"/>
    <mergeCell ref="L252:M252"/>
    <mergeCell ref="N252:O252"/>
    <mergeCell ref="P252:Q252"/>
    <mergeCell ref="R252:S252"/>
    <mergeCell ref="F254:G254"/>
    <mergeCell ref="H254:I254"/>
    <mergeCell ref="J254:K254"/>
    <mergeCell ref="L254:M254"/>
    <mergeCell ref="N254:O254"/>
    <mergeCell ref="P254:Q254"/>
    <mergeCell ref="R254:S254"/>
    <mergeCell ref="A247:A254"/>
    <mergeCell ref="B247:B254"/>
    <mergeCell ref="C247:C254"/>
    <mergeCell ref="D247:D250"/>
    <mergeCell ref="E247:E250"/>
    <mergeCell ref="F247:G247"/>
    <mergeCell ref="H247:I247"/>
    <mergeCell ref="J247:K247"/>
    <mergeCell ref="L247:M247"/>
    <mergeCell ref="N247:O247"/>
    <mergeCell ref="P247:Q247"/>
    <mergeCell ref="R247:S247"/>
    <mergeCell ref="F248:G248"/>
    <mergeCell ref="H248:I248"/>
    <mergeCell ref="J248:K248"/>
    <mergeCell ref="L248:M248"/>
    <mergeCell ref="N248:O248"/>
    <mergeCell ref="P248:Q248"/>
    <mergeCell ref="R248:S248"/>
    <mergeCell ref="F250:G250"/>
    <mergeCell ref="H250:I250"/>
    <mergeCell ref="J250:K250"/>
    <mergeCell ref="L250:M250"/>
    <mergeCell ref="N250:O250"/>
    <mergeCell ref="P250:Q250"/>
    <mergeCell ref="R250:S250"/>
    <mergeCell ref="D251:D254"/>
    <mergeCell ref="E251:E254"/>
    <mergeCell ref="F251:G251"/>
    <mergeCell ref="H251:I251"/>
    <mergeCell ref="J251:K251"/>
    <mergeCell ref="L251:M251"/>
    <mergeCell ref="D242:D245"/>
    <mergeCell ref="E242:E245"/>
    <mergeCell ref="F242:G242"/>
    <mergeCell ref="H242:I242"/>
    <mergeCell ref="J242:K242"/>
    <mergeCell ref="L242:M242"/>
    <mergeCell ref="N242:O242"/>
    <mergeCell ref="P242:Q242"/>
    <mergeCell ref="R242:S242"/>
    <mergeCell ref="F243:G243"/>
    <mergeCell ref="H243:I243"/>
    <mergeCell ref="J243:K243"/>
    <mergeCell ref="L243:M243"/>
    <mergeCell ref="N243:O243"/>
    <mergeCell ref="P243:Q243"/>
    <mergeCell ref="R243:S243"/>
    <mergeCell ref="F245:G245"/>
    <mergeCell ref="H245:I245"/>
    <mergeCell ref="J245:K245"/>
    <mergeCell ref="L245:M245"/>
    <mergeCell ref="N245:O245"/>
    <mergeCell ref="P245:Q245"/>
    <mergeCell ref="R245:S245"/>
    <mergeCell ref="D238:D241"/>
    <mergeCell ref="E238:E241"/>
    <mergeCell ref="F238:G238"/>
    <mergeCell ref="H238:I238"/>
    <mergeCell ref="J238:K238"/>
    <mergeCell ref="L238:M238"/>
    <mergeCell ref="N238:O238"/>
    <mergeCell ref="P238:Q238"/>
    <mergeCell ref="R238:S238"/>
    <mergeCell ref="F239:G239"/>
    <mergeCell ref="H239:I239"/>
    <mergeCell ref="J239:K239"/>
    <mergeCell ref="L239:M239"/>
    <mergeCell ref="N239:O239"/>
    <mergeCell ref="P239:Q239"/>
    <mergeCell ref="R239:S239"/>
    <mergeCell ref="F241:G241"/>
    <mergeCell ref="H241:I241"/>
    <mergeCell ref="J241:K241"/>
    <mergeCell ref="L241:M241"/>
    <mergeCell ref="N241:O241"/>
    <mergeCell ref="P241:Q241"/>
    <mergeCell ref="R241:S241"/>
    <mergeCell ref="D234:D237"/>
    <mergeCell ref="E234:E237"/>
    <mergeCell ref="F234:G234"/>
    <mergeCell ref="H234:I234"/>
    <mergeCell ref="J234:K234"/>
    <mergeCell ref="L234:M234"/>
    <mergeCell ref="N234:O234"/>
    <mergeCell ref="P234:Q234"/>
    <mergeCell ref="R234:S234"/>
    <mergeCell ref="F235:G235"/>
    <mergeCell ref="H235:I235"/>
    <mergeCell ref="J235:K235"/>
    <mergeCell ref="L235:M235"/>
    <mergeCell ref="N235:O235"/>
    <mergeCell ref="P235:Q235"/>
    <mergeCell ref="R235:S235"/>
    <mergeCell ref="F237:G237"/>
    <mergeCell ref="H237:I237"/>
    <mergeCell ref="J237:K237"/>
    <mergeCell ref="L237:M237"/>
    <mergeCell ref="N237:O237"/>
    <mergeCell ref="P237:Q237"/>
    <mergeCell ref="R237:S237"/>
    <mergeCell ref="D229:D233"/>
    <mergeCell ref="E229:E233"/>
    <mergeCell ref="F229:G229"/>
    <mergeCell ref="H229:I229"/>
    <mergeCell ref="J229:K229"/>
    <mergeCell ref="L229:M229"/>
    <mergeCell ref="N229:O229"/>
    <mergeCell ref="P229:Q229"/>
    <mergeCell ref="R229:S229"/>
    <mergeCell ref="F230:G231"/>
    <mergeCell ref="H230:I231"/>
    <mergeCell ref="J230:K231"/>
    <mergeCell ref="L230:M231"/>
    <mergeCell ref="N230:O231"/>
    <mergeCell ref="P230:Q231"/>
    <mergeCell ref="R230:S230"/>
    <mergeCell ref="F233:G233"/>
    <mergeCell ref="H233:I233"/>
    <mergeCell ref="J233:K233"/>
    <mergeCell ref="L233:M233"/>
    <mergeCell ref="N233:O233"/>
    <mergeCell ref="P233:Q233"/>
    <mergeCell ref="R233:S233"/>
    <mergeCell ref="D225:D228"/>
    <mergeCell ref="E225:E228"/>
    <mergeCell ref="F225:G225"/>
    <mergeCell ref="H225:I225"/>
    <mergeCell ref="J225:K225"/>
    <mergeCell ref="L225:M225"/>
    <mergeCell ref="N225:O225"/>
    <mergeCell ref="P225:Q225"/>
    <mergeCell ref="R225:S225"/>
    <mergeCell ref="F226:G226"/>
    <mergeCell ref="H226:I226"/>
    <mergeCell ref="J226:K226"/>
    <mergeCell ref="L226:M226"/>
    <mergeCell ref="N226:O226"/>
    <mergeCell ref="P226:Q226"/>
    <mergeCell ref="R226:S226"/>
    <mergeCell ref="F228:G228"/>
    <mergeCell ref="H228:I228"/>
    <mergeCell ref="J228:K228"/>
    <mergeCell ref="L228:M228"/>
    <mergeCell ref="N228:O228"/>
    <mergeCell ref="P228:Q228"/>
    <mergeCell ref="R228:S228"/>
    <mergeCell ref="N221:O221"/>
    <mergeCell ref="P221:Q221"/>
    <mergeCell ref="R221:S221"/>
    <mergeCell ref="F222:G222"/>
    <mergeCell ref="H222:I222"/>
    <mergeCell ref="J222:K222"/>
    <mergeCell ref="L222:M222"/>
    <mergeCell ref="N222:O222"/>
    <mergeCell ref="P222:Q222"/>
    <mergeCell ref="R222:S222"/>
    <mergeCell ref="F224:G224"/>
    <mergeCell ref="H224:I224"/>
    <mergeCell ref="J224:K224"/>
    <mergeCell ref="L224:M224"/>
    <mergeCell ref="N224:O224"/>
    <mergeCell ref="P224:Q224"/>
    <mergeCell ref="R224:S224"/>
    <mergeCell ref="A217:A245"/>
    <mergeCell ref="B217:B245"/>
    <mergeCell ref="C217:C245"/>
    <mergeCell ref="D217:D220"/>
    <mergeCell ref="E217:E220"/>
    <mergeCell ref="F217:G217"/>
    <mergeCell ref="H217:I217"/>
    <mergeCell ref="J217:K217"/>
    <mergeCell ref="L217:M217"/>
    <mergeCell ref="N217:O217"/>
    <mergeCell ref="P217:Q217"/>
    <mergeCell ref="R217:S217"/>
    <mergeCell ref="F218:G218"/>
    <mergeCell ref="H218:I218"/>
    <mergeCell ref="J218:K218"/>
    <mergeCell ref="L218:M218"/>
    <mergeCell ref="N218:O218"/>
    <mergeCell ref="P218:Q218"/>
    <mergeCell ref="R218:S218"/>
    <mergeCell ref="F220:G220"/>
    <mergeCell ref="H220:I220"/>
    <mergeCell ref="J220:K220"/>
    <mergeCell ref="L220:M220"/>
    <mergeCell ref="N220:O220"/>
    <mergeCell ref="P220:Q220"/>
    <mergeCell ref="R220:S220"/>
    <mergeCell ref="D221:D224"/>
    <mergeCell ref="E221:E224"/>
    <mergeCell ref="F221:G221"/>
    <mergeCell ref="H221:I221"/>
    <mergeCell ref="J221:K221"/>
    <mergeCell ref="L221:M221"/>
    <mergeCell ref="D213:D216"/>
    <mergeCell ref="E213:E216"/>
    <mergeCell ref="F213:G213"/>
    <mergeCell ref="H213:I213"/>
    <mergeCell ref="J213:K213"/>
    <mergeCell ref="L213:M213"/>
    <mergeCell ref="N213:O213"/>
    <mergeCell ref="P213:Q213"/>
    <mergeCell ref="R213:S213"/>
    <mergeCell ref="F214:G214"/>
    <mergeCell ref="H214:I214"/>
    <mergeCell ref="J214:K214"/>
    <mergeCell ref="L214:M214"/>
    <mergeCell ref="N214:O214"/>
    <mergeCell ref="P214:Q214"/>
    <mergeCell ref="R214:S214"/>
    <mergeCell ref="F216:G216"/>
    <mergeCell ref="H216:I216"/>
    <mergeCell ref="J216:K216"/>
    <mergeCell ref="L216:M216"/>
    <mergeCell ref="N216:O216"/>
    <mergeCell ref="P216:Q216"/>
    <mergeCell ref="R216:S216"/>
    <mergeCell ref="E207:E208"/>
    <mergeCell ref="F208:G208"/>
    <mergeCell ref="H208:I208"/>
    <mergeCell ref="J208:K208"/>
    <mergeCell ref="L208:M208"/>
    <mergeCell ref="N208:O208"/>
    <mergeCell ref="P208:Q208"/>
    <mergeCell ref="R208:S208"/>
    <mergeCell ref="D209:D212"/>
    <mergeCell ref="E209:E212"/>
    <mergeCell ref="F209:G209"/>
    <mergeCell ref="H209:I209"/>
    <mergeCell ref="J209:K209"/>
    <mergeCell ref="L209:M209"/>
    <mergeCell ref="N209:O209"/>
    <mergeCell ref="P209:Q209"/>
    <mergeCell ref="R209:S209"/>
    <mergeCell ref="F210:G210"/>
    <mergeCell ref="H210:I210"/>
    <mergeCell ref="J210:K210"/>
    <mergeCell ref="L210:M210"/>
    <mergeCell ref="N210:O210"/>
    <mergeCell ref="P210:Q210"/>
    <mergeCell ref="R210:S210"/>
    <mergeCell ref="F212:G212"/>
    <mergeCell ref="H212:I212"/>
    <mergeCell ref="J212:K212"/>
    <mergeCell ref="L212:M212"/>
    <mergeCell ref="N212:O212"/>
    <mergeCell ref="P212:Q212"/>
    <mergeCell ref="R212:S212"/>
    <mergeCell ref="N203:O203"/>
    <mergeCell ref="P203:Q203"/>
    <mergeCell ref="R203:S203"/>
    <mergeCell ref="F204:G204"/>
    <mergeCell ref="H204:I204"/>
    <mergeCell ref="J204:K204"/>
    <mergeCell ref="L204:M204"/>
    <mergeCell ref="N204:O204"/>
    <mergeCell ref="P204:Q204"/>
    <mergeCell ref="R204:S204"/>
    <mergeCell ref="E205:E206"/>
    <mergeCell ref="F206:G206"/>
    <mergeCell ref="H206:I206"/>
    <mergeCell ref="J206:K206"/>
    <mergeCell ref="L206:M206"/>
    <mergeCell ref="N206:O206"/>
    <mergeCell ref="P206:Q206"/>
    <mergeCell ref="A199:A216"/>
    <mergeCell ref="B199:B216"/>
    <mergeCell ref="C199:C216"/>
    <mergeCell ref="D199:D202"/>
    <mergeCell ref="E199:E202"/>
    <mergeCell ref="F199:G199"/>
    <mergeCell ref="H199:I199"/>
    <mergeCell ref="J199:K199"/>
    <mergeCell ref="L199:M199"/>
    <mergeCell ref="N199:O199"/>
    <mergeCell ref="P199:Q199"/>
    <mergeCell ref="R199:S199"/>
    <mergeCell ref="F200:G200"/>
    <mergeCell ref="H200:I200"/>
    <mergeCell ref="J200:K200"/>
    <mergeCell ref="L200:M200"/>
    <mergeCell ref="N200:O200"/>
    <mergeCell ref="P200:Q200"/>
    <mergeCell ref="R200:S200"/>
    <mergeCell ref="F202:G202"/>
    <mergeCell ref="H202:I202"/>
    <mergeCell ref="J202:K202"/>
    <mergeCell ref="L202:M202"/>
    <mergeCell ref="N202:O202"/>
    <mergeCell ref="P202:Q202"/>
    <mergeCell ref="R202:S202"/>
    <mergeCell ref="D203:D208"/>
    <mergeCell ref="E203:E204"/>
    <mergeCell ref="F203:G203"/>
    <mergeCell ref="H203:I203"/>
    <mergeCell ref="J203:K203"/>
    <mergeCell ref="L203:M203"/>
    <mergeCell ref="R41:S41"/>
    <mergeCell ref="P41:Q41"/>
    <mergeCell ref="P40:Q40"/>
    <mergeCell ref="P84:Q84"/>
    <mergeCell ref="J49:K49"/>
    <mergeCell ref="R54:S54"/>
    <mergeCell ref="L54:M54"/>
    <mergeCell ref="L51:M51"/>
    <mergeCell ref="A45:S45"/>
    <mergeCell ref="P95:Q95"/>
    <mergeCell ref="P92:Q92"/>
    <mergeCell ref="R47:S47"/>
    <mergeCell ref="N80:O80"/>
    <mergeCell ref="P80:Q80"/>
    <mergeCell ref="D96:D99"/>
    <mergeCell ref="J96:K96"/>
    <mergeCell ref="J97:K97"/>
    <mergeCell ref="J99:K99"/>
    <mergeCell ref="H96:I96"/>
    <mergeCell ref="H97:I97"/>
    <mergeCell ref="H99:I99"/>
    <mergeCell ref="F49:G49"/>
    <mergeCell ref="H49:I49"/>
    <mergeCell ref="P59:Q59"/>
    <mergeCell ref="A46:A57"/>
    <mergeCell ref="B46:B57"/>
    <mergeCell ref="R93:S93"/>
    <mergeCell ref="F79:G79"/>
    <mergeCell ref="F71:G71"/>
    <mergeCell ref="A40:A44"/>
    <mergeCell ref="P51:Q51"/>
    <mergeCell ref="P53:Q53"/>
    <mergeCell ref="F51:G51"/>
    <mergeCell ref="R38:S38"/>
    <mergeCell ref="R49:S49"/>
    <mergeCell ref="F47:G47"/>
    <mergeCell ref="H47:I47"/>
    <mergeCell ref="J47:K47"/>
    <mergeCell ref="L47:M47"/>
    <mergeCell ref="N47:O47"/>
    <mergeCell ref="D40:D44"/>
    <mergeCell ref="E40:E44"/>
    <mergeCell ref="B31:B38"/>
    <mergeCell ref="C31:C38"/>
    <mergeCell ref="C46:C57"/>
    <mergeCell ref="H34:I34"/>
    <mergeCell ref="P34:Q34"/>
    <mergeCell ref="F34:G34"/>
    <mergeCell ref="J34:K34"/>
    <mergeCell ref="N34:O34"/>
    <mergeCell ref="H32:I32"/>
    <mergeCell ref="N35:O35"/>
    <mergeCell ref="L35:M35"/>
    <mergeCell ref="J35:K35"/>
    <mergeCell ref="D46:D49"/>
    <mergeCell ref="E46:E49"/>
    <mergeCell ref="R35:S35"/>
    <mergeCell ref="R46:S46"/>
    <mergeCell ref="R43:S43"/>
    <mergeCell ref="A31:A38"/>
    <mergeCell ref="R44:S44"/>
    <mergeCell ref="R84:S84"/>
    <mergeCell ref="L97:M97"/>
    <mergeCell ref="L99:M99"/>
    <mergeCell ref="N96:O96"/>
    <mergeCell ref="N97:O97"/>
    <mergeCell ref="N99:O99"/>
    <mergeCell ref="N122:O122"/>
    <mergeCell ref="P116:Q116"/>
    <mergeCell ref="P108:Q108"/>
    <mergeCell ref="F96:G96"/>
    <mergeCell ref="F97:G97"/>
    <mergeCell ref="F99:G99"/>
    <mergeCell ref="R106:S106"/>
    <mergeCell ref="F103:G103"/>
    <mergeCell ref="H103:I103"/>
    <mergeCell ref="J103:K103"/>
    <mergeCell ref="L103:M103"/>
    <mergeCell ref="F101:G101"/>
    <mergeCell ref="H101:I101"/>
    <mergeCell ref="J101:K101"/>
    <mergeCell ref="L101:M101"/>
    <mergeCell ref="N101:O101"/>
    <mergeCell ref="L96:M96"/>
    <mergeCell ref="R110:S110"/>
    <mergeCell ref="R120:S120"/>
    <mergeCell ref="P112:Q112"/>
    <mergeCell ref="R112:S112"/>
    <mergeCell ref="L105:M105"/>
    <mergeCell ref="R109:S109"/>
    <mergeCell ref="R87:S87"/>
    <mergeCell ref="R96:S96"/>
    <mergeCell ref="J105:K105"/>
    <mergeCell ref="C144:C159"/>
    <mergeCell ref="F157:G157"/>
    <mergeCell ref="F126:G126"/>
    <mergeCell ref="H127:I127"/>
    <mergeCell ref="N139:O139"/>
    <mergeCell ref="P139:Q139"/>
    <mergeCell ref="J152:K152"/>
    <mergeCell ref="F141:G141"/>
    <mergeCell ref="J159:K159"/>
    <mergeCell ref="D126:D129"/>
    <mergeCell ref="C126:C141"/>
    <mergeCell ref="D134:D137"/>
    <mergeCell ref="N131:O131"/>
    <mergeCell ref="N141:O141"/>
    <mergeCell ref="P141:Q141"/>
    <mergeCell ref="E152:E155"/>
    <mergeCell ref="F144:G144"/>
    <mergeCell ref="H130:I130"/>
    <mergeCell ref="P138:Q138"/>
    <mergeCell ref="H138:I138"/>
    <mergeCell ref="J138:K138"/>
    <mergeCell ref="L155:M155"/>
    <mergeCell ref="N145:O145"/>
    <mergeCell ref="P145:Q145"/>
    <mergeCell ref="H147:I147"/>
    <mergeCell ref="L134:M134"/>
    <mergeCell ref="H141:I141"/>
    <mergeCell ref="N18:O18"/>
    <mergeCell ref="P18:Q18"/>
    <mergeCell ref="F19:G19"/>
    <mergeCell ref="H19:I19"/>
    <mergeCell ref="J19:K19"/>
    <mergeCell ref="L19:M19"/>
    <mergeCell ref="N19:O19"/>
    <mergeCell ref="P19:Q19"/>
    <mergeCell ref="F21:G21"/>
    <mergeCell ref="H21:I21"/>
    <mergeCell ref="P105:Q105"/>
    <mergeCell ref="F108:G108"/>
    <mergeCell ref="F110:G110"/>
    <mergeCell ref="P106:Q106"/>
    <mergeCell ref="N87:O87"/>
    <mergeCell ref="P87:Q87"/>
    <mergeCell ref="P38:Q38"/>
    <mergeCell ref="P47:Q47"/>
    <mergeCell ref="F95:G95"/>
    <mergeCell ref="J95:K95"/>
    <mergeCell ref="N95:O95"/>
    <mergeCell ref="P99:Q99"/>
    <mergeCell ref="N105:O105"/>
    <mergeCell ref="F43:G43"/>
    <mergeCell ref="H43:I43"/>
    <mergeCell ref="J43:K43"/>
    <mergeCell ref="L43:M43"/>
    <mergeCell ref="N43:O43"/>
    <mergeCell ref="N103:O103"/>
    <mergeCell ref="P103:Q103"/>
    <mergeCell ref="F68:G68"/>
    <mergeCell ref="F78:G78"/>
    <mergeCell ref="L74:M74"/>
    <mergeCell ref="N74:O74"/>
    <mergeCell ref="L72:M72"/>
    <mergeCell ref="N72:O72"/>
    <mergeCell ref="H72:I72"/>
    <mergeCell ref="N70:O70"/>
    <mergeCell ref="J67:K67"/>
    <mergeCell ref="L67:M67"/>
    <mergeCell ref="D54:D57"/>
    <mergeCell ref="P78:Q78"/>
    <mergeCell ref="P55:Q55"/>
    <mergeCell ref="N51:O51"/>
    <mergeCell ref="N40:O40"/>
    <mergeCell ref="N41:O41"/>
    <mergeCell ref="P50:Q50"/>
    <mergeCell ref="J59:K59"/>
    <mergeCell ref="P68:Q68"/>
    <mergeCell ref="P70:Q70"/>
    <mergeCell ref="J70:K70"/>
    <mergeCell ref="J51:K51"/>
    <mergeCell ref="H55:I55"/>
    <mergeCell ref="L53:M53"/>
    <mergeCell ref="P49:Q49"/>
    <mergeCell ref="P71:Q71"/>
    <mergeCell ref="H54:I54"/>
    <mergeCell ref="L57:M57"/>
    <mergeCell ref="R78:S78"/>
    <mergeCell ref="H75:I75"/>
    <mergeCell ref="R80:S80"/>
    <mergeCell ref="H78:I78"/>
    <mergeCell ref="J68:K68"/>
    <mergeCell ref="L68:M68"/>
    <mergeCell ref="N68:O68"/>
    <mergeCell ref="N67:O67"/>
    <mergeCell ref="P60:Q60"/>
    <mergeCell ref="R68:S68"/>
    <mergeCell ref="R67:S67"/>
    <mergeCell ref="P67:Q67"/>
    <mergeCell ref="P62:Q62"/>
    <mergeCell ref="R62:S62"/>
    <mergeCell ref="H67:I67"/>
    <mergeCell ref="J63:K63"/>
    <mergeCell ref="L63:M63"/>
    <mergeCell ref="N63:O63"/>
    <mergeCell ref="P63:Q63"/>
    <mergeCell ref="H64:I64"/>
    <mergeCell ref="J79:K79"/>
    <mergeCell ref="L79:M79"/>
    <mergeCell ref="J72:K72"/>
    <mergeCell ref="P76:Q76"/>
    <mergeCell ref="N78:O78"/>
    <mergeCell ref="J66:K66"/>
    <mergeCell ref="L66:M66"/>
    <mergeCell ref="N66:O66"/>
    <mergeCell ref="H63:I63"/>
    <mergeCell ref="J64:K64"/>
    <mergeCell ref="R59:S59"/>
    <mergeCell ref="H68:I68"/>
    <mergeCell ref="R72:S72"/>
    <mergeCell ref="P74:Q74"/>
    <mergeCell ref="P54:Q54"/>
    <mergeCell ref="R55:S55"/>
    <mergeCell ref="N54:O54"/>
    <mergeCell ref="R57:S57"/>
    <mergeCell ref="N57:O57"/>
    <mergeCell ref="P57:Q57"/>
    <mergeCell ref="L75:M75"/>
    <mergeCell ref="H79:I79"/>
    <mergeCell ref="R74:S74"/>
    <mergeCell ref="R63:S63"/>
    <mergeCell ref="P64:Q64"/>
    <mergeCell ref="R64:S64"/>
    <mergeCell ref="P66:Q66"/>
    <mergeCell ref="R66:S66"/>
    <mergeCell ref="J54:K54"/>
    <mergeCell ref="P79:Q79"/>
    <mergeCell ref="P75:Q75"/>
    <mergeCell ref="N79:O79"/>
    <mergeCell ref="H71:I71"/>
    <mergeCell ref="J71:K71"/>
    <mergeCell ref="N71:O71"/>
    <mergeCell ref="J60:K60"/>
    <mergeCell ref="N75:O75"/>
    <mergeCell ref="H70:I70"/>
    <mergeCell ref="R60:S60"/>
    <mergeCell ref="P72:Q72"/>
    <mergeCell ref="R75:S75"/>
    <mergeCell ref="R76:S76"/>
    <mergeCell ref="A144:A159"/>
    <mergeCell ref="F152:G152"/>
    <mergeCell ref="F151:G151"/>
    <mergeCell ref="J148:K148"/>
    <mergeCell ref="E148:E151"/>
    <mergeCell ref="F155:G155"/>
    <mergeCell ref="D152:D155"/>
    <mergeCell ref="B144:B159"/>
    <mergeCell ref="J144:K144"/>
    <mergeCell ref="H100:I100"/>
    <mergeCell ref="J93:K93"/>
    <mergeCell ref="F84:G84"/>
    <mergeCell ref="L93:M93"/>
    <mergeCell ref="F87:G87"/>
    <mergeCell ref="J87:K87"/>
    <mergeCell ref="L87:M87"/>
    <mergeCell ref="L85:M85"/>
    <mergeCell ref="H95:I95"/>
    <mergeCell ref="D84:D87"/>
    <mergeCell ref="L100:M100"/>
    <mergeCell ref="F114:G114"/>
    <mergeCell ref="J130:K130"/>
    <mergeCell ref="J131:K131"/>
    <mergeCell ref="H122:I122"/>
    <mergeCell ref="H131:I131"/>
    <mergeCell ref="D130:D133"/>
    <mergeCell ref="B105:B124"/>
    <mergeCell ref="C105:C124"/>
    <mergeCell ref="J134:K134"/>
    <mergeCell ref="L112:M112"/>
    <mergeCell ref="D148:D151"/>
    <mergeCell ref="H112:I112"/>
    <mergeCell ref="A126:A141"/>
    <mergeCell ref="B126:B141"/>
    <mergeCell ref="P29:Q29"/>
    <mergeCell ref="L95:M95"/>
    <mergeCell ref="H126:I126"/>
    <mergeCell ref="H120:I120"/>
    <mergeCell ref="J120:K120"/>
    <mergeCell ref="B84:B103"/>
    <mergeCell ref="L114:M114"/>
    <mergeCell ref="E117:E120"/>
    <mergeCell ref="F82:G82"/>
    <mergeCell ref="L109:M109"/>
    <mergeCell ref="H114:I114"/>
    <mergeCell ref="N120:O120"/>
    <mergeCell ref="H159:I159"/>
    <mergeCell ref="F153:G153"/>
    <mergeCell ref="P85:Q85"/>
    <mergeCell ref="F57:G57"/>
    <mergeCell ref="A105:A124"/>
    <mergeCell ref="A84:A103"/>
    <mergeCell ref="C84:C103"/>
    <mergeCell ref="H151:I151"/>
    <mergeCell ref="P124:Q124"/>
    <mergeCell ref="P121:Q121"/>
    <mergeCell ref="N60:O60"/>
    <mergeCell ref="N62:O62"/>
    <mergeCell ref="F67:G67"/>
    <mergeCell ref="F80:G80"/>
    <mergeCell ref="L147:M147"/>
    <mergeCell ref="H148:I148"/>
    <mergeCell ref="J153:K153"/>
    <mergeCell ref="J124:K124"/>
    <mergeCell ref="P1:S1"/>
    <mergeCell ref="A2:S2"/>
    <mergeCell ref="A104:S104"/>
    <mergeCell ref="R85:S85"/>
    <mergeCell ref="H4:I4"/>
    <mergeCell ref="N4:O4"/>
    <mergeCell ref="R4:S4"/>
    <mergeCell ref="P4:Q4"/>
    <mergeCell ref="J4:K4"/>
    <mergeCell ref="E130:E133"/>
    <mergeCell ref="L4:M4"/>
    <mergeCell ref="A5:S5"/>
    <mergeCell ref="H14:I14"/>
    <mergeCell ref="R97:S97"/>
    <mergeCell ref="R99:S99"/>
    <mergeCell ref="P96:Q96"/>
    <mergeCell ref="R103:S103"/>
    <mergeCell ref="H92:I92"/>
    <mergeCell ref="J84:K84"/>
    <mergeCell ref="P93:Q93"/>
    <mergeCell ref="L9:M9"/>
    <mergeCell ref="C40:C44"/>
    <mergeCell ref="F130:G130"/>
    <mergeCell ref="J100:K100"/>
    <mergeCell ref="R92:S92"/>
    <mergeCell ref="F4:G4"/>
    <mergeCell ref="F122:G122"/>
    <mergeCell ref="R105:S105"/>
    <mergeCell ref="L108:M108"/>
    <mergeCell ref="R9:S9"/>
    <mergeCell ref="D92:D95"/>
    <mergeCell ref="L27:M27"/>
    <mergeCell ref="H85:I85"/>
    <mergeCell ref="L84:M84"/>
    <mergeCell ref="E67:E70"/>
    <mergeCell ref="J55:K55"/>
    <mergeCell ref="F54:G54"/>
    <mergeCell ref="H57:I57"/>
    <mergeCell ref="J57:K57"/>
    <mergeCell ref="H93:I93"/>
    <mergeCell ref="L49:M49"/>
    <mergeCell ref="J92:K92"/>
    <mergeCell ref="L60:M60"/>
    <mergeCell ref="F62:G62"/>
    <mergeCell ref="J62:K62"/>
    <mergeCell ref="L62:M62"/>
    <mergeCell ref="F60:G60"/>
    <mergeCell ref="H60:I60"/>
    <mergeCell ref="H76:I76"/>
    <mergeCell ref="F70:G70"/>
    <mergeCell ref="H80:I80"/>
    <mergeCell ref="F75:G75"/>
    <mergeCell ref="F76:G76"/>
    <mergeCell ref="E75:E82"/>
    <mergeCell ref="J50:K50"/>
    <mergeCell ref="L50:M50"/>
    <mergeCell ref="L70:M70"/>
    <mergeCell ref="J75:K75"/>
    <mergeCell ref="J76:K76"/>
    <mergeCell ref="L76:M76"/>
    <mergeCell ref="H87:I87"/>
    <mergeCell ref="L64:M64"/>
    <mergeCell ref="H53:I53"/>
    <mergeCell ref="F64:G64"/>
    <mergeCell ref="A6:A29"/>
    <mergeCell ref="B6:B29"/>
    <mergeCell ref="C6:C29"/>
    <mergeCell ref="D6:D9"/>
    <mergeCell ref="D26:D29"/>
    <mergeCell ref="L55:M55"/>
    <mergeCell ref="B40:B44"/>
    <mergeCell ref="E71:E74"/>
    <mergeCell ref="D67:D70"/>
    <mergeCell ref="F53:G53"/>
    <mergeCell ref="J22:K22"/>
    <mergeCell ref="L22:M22"/>
    <mergeCell ref="D22:D25"/>
    <mergeCell ref="F23:G23"/>
    <mergeCell ref="F25:G25"/>
    <mergeCell ref="H25:I25"/>
    <mergeCell ref="L71:M71"/>
    <mergeCell ref="F72:G72"/>
    <mergeCell ref="F74:G74"/>
    <mergeCell ref="H74:I74"/>
    <mergeCell ref="J74:K74"/>
    <mergeCell ref="F46:G46"/>
    <mergeCell ref="E54:E57"/>
    <mergeCell ref="L14:M14"/>
    <mergeCell ref="D71:D74"/>
    <mergeCell ref="H35:I35"/>
    <mergeCell ref="J53:K53"/>
    <mergeCell ref="J46:K46"/>
    <mergeCell ref="L46:M46"/>
    <mergeCell ref="J36:K36"/>
    <mergeCell ref="L36:M36"/>
    <mergeCell ref="D31:D34"/>
    <mergeCell ref="L159:M159"/>
    <mergeCell ref="H157:I157"/>
    <mergeCell ref="J155:K155"/>
    <mergeCell ref="R153:S153"/>
    <mergeCell ref="R151:S151"/>
    <mergeCell ref="L153:M153"/>
    <mergeCell ref="H149:I149"/>
    <mergeCell ref="R159:S159"/>
    <mergeCell ref="R156:S156"/>
    <mergeCell ref="P159:Q159"/>
    <mergeCell ref="J157:K157"/>
    <mergeCell ref="J151:K151"/>
    <mergeCell ref="F159:G159"/>
    <mergeCell ref="F147:G147"/>
    <mergeCell ref="D144:D147"/>
    <mergeCell ref="F149:G149"/>
    <mergeCell ref="R152:S152"/>
    <mergeCell ref="R145:S145"/>
    <mergeCell ref="E156:E159"/>
    <mergeCell ref="F156:G156"/>
    <mergeCell ref="N159:O159"/>
    <mergeCell ref="D156:D159"/>
    <mergeCell ref="F148:G148"/>
    <mergeCell ref="L148:M148"/>
    <mergeCell ref="H145:I145"/>
    <mergeCell ref="P148:Q148"/>
    <mergeCell ref="P147:Q147"/>
    <mergeCell ref="N157:O157"/>
    <mergeCell ref="L144:M144"/>
    <mergeCell ref="N147:O147"/>
    <mergeCell ref="R148:S148"/>
    <mergeCell ref="R155:S155"/>
    <mergeCell ref="L151:M151"/>
    <mergeCell ref="H155:I155"/>
    <mergeCell ref="H153:I153"/>
    <mergeCell ref="P153:Q153"/>
    <mergeCell ref="H156:I156"/>
    <mergeCell ref="N153:O153"/>
    <mergeCell ref="L157:M157"/>
    <mergeCell ref="P156:Q156"/>
    <mergeCell ref="H144:I144"/>
    <mergeCell ref="L156:M156"/>
    <mergeCell ref="N151:O151"/>
    <mergeCell ref="P149:Q149"/>
    <mergeCell ref="L152:M152"/>
    <mergeCell ref="P155:Q155"/>
    <mergeCell ref="P157:Q157"/>
    <mergeCell ref="P144:Q144"/>
    <mergeCell ref="J147:K147"/>
    <mergeCell ref="R144:S144"/>
    <mergeCell ref="H152:I152"/>
    <mergeCell ref="P152:Q152"/>
    <mergeCell ref="J149:K149"/>
    <mergeCell ref="N156:O156"/>
    <mergeCell ref="R157:S157"/>
    <mergeCell ref="N155:O155"/>
    <mergeCell ref="N148:O148"/>
    <mergeCell ref="L149:M149"/>
    <mergeCell ref="N149:O149"/>
    <mergeCell ref="P151:Q151"/>
    <mergeCell ref="N152:O152"/>
    <mergeCell ref="J156:K156"/>
    <mergeCell ref="E6:E9"/>
    <mergeCell ref="F6:G6"/>
    <mergeCell ref="H6:I6"/>
    <mergeCell ref="J6:K6"/>
    <mergeCell ref="L6:M6"/>
    <mergeCell ref="N6:O6"/>
    <mergeCell ref="E14:E17"/>
    <mergeCell ref="N108:O108"/>
    <mergeCell ref="J114:K114"/>
    <mergeCell ref="J145:K145"/>
    <mergeCell ref="L145:M145"/>
    <mergeCell ref="P6:Q6"/>
    <mergeCell ref="N9:O9"/>
    <mergeCell ref="F9:G9"/>
    <mergeCell ref="J9:K9"/>
    <mergeCell ref="J17:K17"/>
    <mergeCell ref="L17:M17"/>
    <mergeCell ref="N17:O17"/>
    <mergeCell ref="N26:O26"/>
    <mergeCell ref="P26:Q26"/>
    <mergeCell ref="P9:Q9"/>
    <mergeCell ref="N14:O14"/>
    <mergeCell ref="J21:K21"/>
    <mergeCell ref="L21:M21"/>
    <mergeCell ref="N21:O21"/>
    <mergeCell ref="P21:Q21"/>
    <mergeCell ref="J11:K11"/>
    <mergeCell ref="E144:E147"/>
    <mergeCell ref="E138:E141"/>
    <mergeCell ref="E92:E95"/>
    <mergeCell ref="E121:E124"/>
    <mergeCell ref="L120:M120"/>
    <mergeCell ref="H9:I9"/>
    <mergeCell ref="N22:O22"/>
    <mergeCell ref="H23:I23"/>
    <mergeCell ref="J23:K23"/>
    <mergeCell ref="L23:M23"/>
    <mergeCell ref="N23:O23"/>
    <mergeCell ref="P23:Q23"/>
    <mergeCell ref="P17:Q17"/>
    <mergeCell ref="P22:Q22"/>
    <mergeCell ref="H22:I22"/>
    <mergeCell ref="F22:G22"/>
    <mergeCell ref="N11:O11"/>
    <mergeCell ref="P11:Q11"/>
    <mergeCell ref="N93:O93"/>
    <mergeCell ref="N106:O106"/>
    <mergeCell ref="P97:Q97"/>
    <mergeCell ref="E134:E137"/>
    <mergeCell ref="N126:O126"/>
    <mergeCell ref="L124:M124"/>
    <mergeCell ref="R6:S6"/>
    <mergeCell ref="F7:G7"/>
    <mergeCell ref="H7:I7"/>
    <mergeCell ref="J7:K7"/>
    <mergeCell ref="L7:M7"/>
    <mergeCell ref="N7:O7"/>
    <mergeCell ref="P7:Q7"/>
    <mergeCell ref="R7:S7"/>
    <mergeCell ref="H15:I15"/>
    <mergeCell ref="J15:K15"/>
    <mergeCell ref="L15:M15"/>
    <mergeCell ref="R15:S15"/>
    <mergeCell ref="N15:O15"/>
    <mergeCell ref="P15:Q15"/>
    <mergeCell ref="F17:G17"/>
    <mergeCell ref="H17:I17"/>
    <mergeCell ref="P10:Q10"/>
    <mergeCell ref="R10:S10"/>
    <mergeCell ref="R17:S17"/>
    <mergeCell ref="R11:S11"/>
    <mergeCell ref="F13:G13"/>
    <mergeCell ref="H13:I13"/>
    <mergeCell ref="J13:K13"/>
    <mergeCell ref="L13:M13"/>
    <mergeCell ref="N13:O13"/>
    <mergeCell ref="P13:Q13"/>
    <mergeCell ref="R13:S13"/>
    <mergeCell ref="F15:G15"/>
    <mergeCell ref="R14:S14"/>
    <mergeCell ref="A59:A82"/>
    <mergeCell ref="F88:G88"/>
    <mergeCell ref="H88:I88"/>
    <mergeCell ref="J88:K88"/>
    <mergeCell ref="L88:M88"/>
    <mergeCell ref="N88:O88"/>
    <mergeCell ref="H109:I109"/>
    <mergeCell ref="N114:O114"/>
    <mergeCell ref="P114:Q114"/>
    <mergeCell ref="F116:G116"/>
    <mergeCell ref="H116:I116"/>
    <mergeCell ref="J116:K116"/>
    <mergeCell ref="L116:M116"/>
    <mergeCell ref="N116:O116"/>
    <mergeCell ref="D113:D116"/>
    <mergeCell ref="L113:M113"/>
    <mergeCell ref="F85:G85"/>
    <mergeCell ref="J85:K85"/>
    <mergeCell ref="P91:Q91"/>
    <mergeCell ref="F109:G109"/>
    <mergeCell ref="J113:K113"/>
    <mergeCell ref="H106:I106"/>
    <mergeCell ref="J106:K106"/>
    <mergeCell ref="L106:M106"/>
    <mergeCell ref="N113:O113"/>
    <mergeCell ref="P113:Q113"/>
    <mergeCell ref="D88:D91"/>
    <mergeCell ref="D75:D78"/>
    <mergeCell ref="L59:M59"/>
    <mergeCell ref="D63:D66"/>
    <mergeCell ref="E63:E66"/>
    <mergeCell ref="N92:O92"/>
    <mergeCell ref="R91:S91"/>
    <mergeCell ref="J127:K127"/>
    <mergeCell ref="H135:I135"/>
    <mergeCell ref="J135:K135"/>
    <mergeCell ref="R134:S134"/>
    <mergeCell ref="F121:G121"/>
    <mergeCell ref="H121:I121"/>
    <mergeCell ref="J121:K121"/>
    <mergeCell ref="L127:M127"/>
    <mergeCell ref="F120:G120"/>
    <mergeCell ref="J109:K109"/>
    <mergeCell ref="H108:I108"/>
    <mergeCell ref="R116:S116"/>
    <mergeCell ref="F105:G105"/>
    <mergeCell ref="F131:G131"/>
    <mergeCell ref="N121:O121"/>
    <mergeCell ref="R118:S118"/>
    <mergeCell ref="H124:I124"/>
    <mergeCell ref="P120:Q120"/>
    <mergeCell ref="N110:O110"/>
    <mergeCell ref="P110:Q110"/>
    <mergeCell ref="N91:O91"/>
    <mergeCell ref="R131:S131"/>
    <mergeCell ref="L92:M92"/>
    <mergeCell ref="N112:O112"/>
    <mergeCell ref="P126:Q126"/>
    <mergeCell ref="L135:M135"/>
    <mergeCell ref="J112:K112"/>
    <mergeCell ref="P101:Q101"/>
    <mergeCell ref="F118:G118"/>
    <mergeCell ref="R121:S121"/>
    <mergeCell ref="P118:Q118"/>
    <mergeCell ref="P135:Q135"/>
    <mergeCell ref="H113:I113"/>
    <mergeCell ref="P117:Q117"/>
    <mergeCell ref="E105:E112"/>
    <mergeCell ref="F106:G106"/>
    <mergeCell ref="H105:I105"/>
    <mergeCell ref="N133:O133"/>
    <mergeCell ref="H133:I133"/>
    <mergeCell ref="J133:K133"/>
    <mergeCell ref="H110:I110"/>
    <mergeCell ref="J117:K117"/>
    <mergeCell ref="L121:M121"/>
    <mergeCell ref="R114:S114"/>
    <mergeCell ref="F93:G93"/>
    <mergeCell ref="F100:G100"/>
    <mergeCell ref="F92:G92"/>
    <mergeCell ref="E113:E116"/>
    <mergeCell ref="E96:E103"/>
    <mergeCell ref="R126:S126"/>
    <mergeCell ref="P100:Q100"/>
    <mergeCell ref="F113:G113"/>
    <mergeCell ref="D105:D108"/>
    <mergeCell ref="D109:D112"/>
    <mergeCell ref="N109:O109"/>
    <mergeCell ref="P109:Q109"/>
    <mergeCell ref="J110:K110"/>
    <mergeCell ref="L110:M110"/>
    <mergeCell ref="D117:D120"/>
    <mergeCell ref="F117:G117"/>
    <mergeCell ref="H117:I117"/>
    <mergeCell ref="H118:I118"/>
    <mergeCell ref="J118:K118"/>
    <mergeCell ref="L118:M118"/>
    <mergeCell ref="N118:O118"/>
    <mergeCell ref="F112:G112"/>
    <mergeCell ref="L117:M117"/>
    <mergeCell ref="N117:O117"/>
    <mergeCell ref="D138:D141"/>
    <mergeCell ref="R122:S122"/>
    <mergeCell ref="L126:M126"/>
    <mergeCell ref="F135:G135"/>
    <mergeCell ref="F133:G133"/>
    <mergeCell ref="F137:G137"/>
    <mergeCell ref="R127:S127"/>
    <mergeCell ref="R135:S135"/>
    <mergeCell ref="L133:M133"/>
    <mergeCell ref="P133:Q133"/>
    <mergeCell ref="L137:M137"/>
    <mergeCell ref="J137:K137"/>
    <mergeCell ref="P137:Q137"/>
    <mergeCell ref="L131:M131"/>
    <mergeCell ref="N134:O134"/>
    <mergeCell ref="N127:O127"/>
    <mergeCell ref="N130:O130"/>
    <mergeCell ref="F127:G127"/>
    <mergeCell ref="F138:G138"/>
    <mergeCell ref="R141:S141"/>
    <mergeCell ref="L139:M139"/>
    <mergeCell ref="R130:S130"/>
    <mergeCell ref="D121:D124"/>
    <mergeCell ref="E126:E129"/>
    <mergeCell ref="N137:O137"/>
    <mergeCell ref="P134:Q134"/>
    <mergeCell ref="P130:Q130"/>
    <mergeCell ref="F134:G134"/>
    <mergeCell ref="P131:Q131"/>
    <mergeCell ref="J141:K141"/>
    <mergeCell ref="L141:M141"/>
    <mergeCell ref="H137:I137"/>
    <mergeCell ref="D100:D103"/>
    <mergeCell ref="J126:K126"/>
    <mergeCell ref="R108:S108"/>
    <mergeCell ref="N85:O85"/>
    <mergeCell ref="J108:K108"/>
    <mergeCell ref="F145:G145"/>
    <mergeCell ref="N135:O135"/>
    <mergeCell ref="F139:G139"/>
    <mergeCell ref="H139:I139"/>
    <mergeCell ref="J139:K139"/>
    <mergeCell ref="P127:Q127"/>
    <mergeCell ref="P129:Q129"/>
    <mergeCell ref="H134:I134"/>
    <mergeCell ref="F129:G129"/>
    <mergeCell ref="L138:M138"/>
    <mergeCell ref="P122:Q122"/>
    <mergeCell ref="R129:S129"/>
    <mergeCell ref="L130:M130"/>
    <mergeCell ref="L122:M122"/>
    <mergeCell ref="N124:O124"/>
    <mergeCell ref="J122:K122"/>
    <mergeCell ref="N138:O138"/>
    <mergeCell ref="R139:S139"/>
    <mergeCell ref="R133:S133"/>
    <mergeCell ref="R124:S124"/>
    <mergeCell ref="F124:G124"/>
    <mergeCell ref="H129:I129"/>
    <mergeCell ref="J129:K129"/>
    <mergeCell ref="L129:M129"/>
    <mergeCell ref="N129:O129"/>
    <mergeCell ref="N100:O100"/>
    <mergeCell ref="L91:M91"/>
    <mergeCell ref="N25:O25"/>
    <mergeCell ref="D10:D13"/>
    <mergeCell ref="E10:E13"/>
    <mergeCell ref="F10:G10"/>
    <mergeCell ref="H10:I10"/>
    <mergeCell ref="J10:K10"/>
    <mergeCell ref="L10:M10"/>
    <mergeCell ref="N10:O10"/>
    <mergeCell ref="F11:G11"/>
    <mergeCell ref="H11:I11"/>
    <mergeCell ref="D14:D17"/>
    <mergeCell ref="F41:G41"/>
    <mergeCell ref="H41:I41"/>
    <mergeCell ref="J41:K41"/>
    <mergeCell ref="L41:M41"/>
    <mergeCell ref="N36:O36"/>
    <mergeCell ref="L26:M26"/>
    <mergeCell ref="N38:O38"/>
    <mergeCell ref="F38:G38"/>
    <mergeCell ref="J38:K38"/>
    <mergeCell ref="L38:M38"/>
    <mergeCell ref="L11:M11"/>
    <mergeCell ref="J27:K27"/>
    <mergeCell ref="E22:E25"/>
    <mergeCell ref="E26:E29"/>
    <mergeCell ref="L29:M29"/>
    <mergeCell ref="D18:D21"/>
    <mergeCell ref="E18:E21"/>
    <mergeCell ref="F18:G18"/>
    <mergeCell ref="H18:I18"/>
    <mergeCell ref="J18:K18"/>
    <mergeCell ref="L18:M18"/>
    <mergeCell ref="F32:G32"/>
    <mergeCell ref="P14:Q14"/>
    <mergeCell ref="F26:G26"/>
    <mergeCell ref="H26:I26"/>
    <mergeCell ref="J26:K26"/>
    <mergeCell ref="H27:I27"/>
    <mergeCell ref="P27:Q27"/>
    <mergeCell ref="N82:O82"/>
    <mergeCell ref="H82:I82"/>
    <mergeCell ref="D35:D38"/>
    <mergeCell ref="E35:E38"/>
    <mergeCell ref="L82:M82"/>
    <mergeCell ref="F55:G55"/>
    <mergeCell ref="F63:G63"/>
    <mergeCell ref="F66:G66"/>
    <mergeCell ref="H66:I66"/>
    <mergeCell ref="N64:O64"/>
    <mergeCell ref="E31:E34"/>
    <mergeCell ref="F36:G36"/>
    <mergeCell ref="N50:O50"/>
    <mergeCell ref="H51:I51"/>
    <mergeCell ref="P25:Q25"/>
    <mergeCell ref="J44:K44"/>
    <mergeCell ref="L44:M44"/>
    <mergeCell ref="F14:G14"/>
    <mergeCell ref="J14:K14"/>
    <mergeCell ref="D79:D82"/>
    <mergeCell ref="N46:O46"/>
    <mergeCell ref="N53:O53"/>
    <mergeCell ref="N27:O27"/>
    <mergeCell ref="J25:K25"/>
    <mergeCell ref="L25:M25"/>
    <mergeCell ref="R18:S18"/>
    <mergeCell ref="R21:S21"/>
    <mergeCell ref="R22:S22"/>
    <mergeCell ref="R23:S23"/>
    <mergeCell ref="F27:G27"/>
    <mergeCell ref="R25:S25"/>
    <mergeCell ref="R27:S27"/>
    <mergeCell ref="H29:I29"/>
    <mergeCell ref="J29:K29"/>
    <mergeCell ref="N29:O29"/>
    <mergeCell ref="H36:I36"/>
    <mergeCell ref="N31:O31"/>
    <mergeCell ref="L31:M31"/>
    <mergeCell ref="J31:K31"/>
    <mergeCell ref="H31:I31"/>
    <mergeCell ref="F31:G31"/>
    <mergeCell ref="P36:Q36"/>
    <mergeCell ref="R36:S36"/>
    <mergeCell ref="F35:G35"/>
    <mergeCell ref="R31:S31"/>
    <mergeCell ref="P31:Q31"/>
    <mergeCell ref="R26:S26"/>
    <mergeCell ref="R29:S29"/>
    <mergeCell ref="R32:S32"/>
    <mergeCell ref="P32:Q32"/>
    <mergeCell ref="N32:O32"/>
    <mergeCell ref="L32:M32"/>
    <mergeCell ref="J32:K32"/>
    <mergeCell ref="R19:S19"/>
    <mergeCell ref="R34:S34"/>
    <mergeCell ref="F29:G29"/>
    <mergeCell ref="L34:M34"/>
    <mergeCell ref="R40:S40"/>
    <mergeCell ref="E59:E62"/>
    <mergeCell ref="D59:D62"/>
    <mergeCell ref="N59:O59"/>
    <mergeCell ref="F40:G40"/>
    <mergeCell ref="H40:I40"/>
    <mergeCell ref="J40:K40"/>
    <mergeCell ref="L40:M40"/>
    <mergeCell ref="F44:G44"/>
    <mergeCell ref="L58:M58"/>
    <mergeCell ref="H62:I62"/>
    <mergeCell ref="F59:G59"/>
    <mergeCell ref="N49:O49"/>
    <mergeCell ref="P46:Q46"/>
    <mergeCell ref="N55:O55"/>
    <mergeCell ref="P35:Q35"/>
    <mergeCell ref="B59:B82"/>
    <mergeCell ref="C59:C82"/>
    <mergeCell ref="L80:M80"/>
    <mergeCell ref="R70:S70"/>
    <mergeCell ref="R71:S71"/>
    <mergeCell ref="H50:I50"/>
    <mergeCell ref="N44:O44"/>
    <mergeCell ref="H59:I59"/>
    <mergeCell ref="H46:I46"/>
    <mergeCell ref="P44:Q44"/>
    <mergeCell ref="P43:Q43"/>
    <mergeCell ref="H38:I38"/>
    <mergeCell ref="H44:I44"/>
    <mergeCell ref="D50:D53"/>
    <mergeCell ref="E50:E53"/>
    <mergeCell ref="F50:G50"/>
    <mergeCell ref="R147:S147"/>
    <mergeCell ref="R149:S149"/>
    <mergeCell ref="P82:Q82"/>
    <mergeCell ref="R82:S82"/>
    <mergeCell ref="J78:K78"/>
    <mergeCell ref="L78:M78"/>
    <mergeCell ref="J82:K82"/>
    <mergeCell ref="N76:O76"/>
    <mergeCell ref="R79:S79"/>
    <mergeCell ref="N84:O84"/>
    <mergeCell ref="E84:E87"/>
    <mergeCell ref="N144:O144"/>
    <mergeCell ref="P88:Q88"/>
    <mergeCell ref="R88:S88"/>
    <mergeCell ref="F89:G89"/>
    <mergeCell ref="H89:I89"/>
    <mergeCell ref="J89:K89"/>
    <mergeCell ref="L89:M89"/>
    <mergeCell ref="N89:O89"/>
    <mergeCell ref="P89:Q89"/>
    <mergeCell ref="R89:S89"/>
    <mergeCell ref="F91:G91"/>
    <mergeCell ref="H91:I91"/>
    <mergeCell ref="J91:K91"/>
    <mergeCell ref="R95:S95"/>
    <mergeCell ref="E88:E91"/>
    <mergeCell ref="J80:K80"/>
    <mergeCell ref="R138:S138"/>
    <mergeCell ref="R113:S113"/>
    <mergeCell ref="R117:S117"/>
    <mergeCell ref="H84:I84"/>
    <mergeCell ref="R137:S137"/>
    <mergeCell ref="L165:M165"/>
    <mergeCell ref="N165:O165"/>
    <mergeCell ref="P165:Q165"/>
    <mergeCell ref="R165:S165"/>
    <mergeCell ref="F166:G166"/>
    <mergeCell ref="H166:I166"/>
    <mergeCell ref="J166:K166"/>
    <mergeCell ref="L166:M166"/>
    <mergeCell ref="N166:O166"/>
    <mergeCell ref="P166:Q166"/>
    <mergeCell ref="R166:S166"/>
    <mergeCell ref="F168:G168"/>
    <mergeCell ref="H168:I168"/>
    <mergeCell ref="J168:K168"/>
    <mergeCell ref="L168:M168"/>
    <mergeCell ref="P168:Q168"/>
    <mergeCell ref="R168:S168"/>
    <mergeCell ref="D169:D172"/>
    <mergeCell ref="F169:G169"/>
    <mergeCell ref="H169:I169"/>
    <mergeCell ref="J169:K169"/>
    <mergeCell ref="L169:M169"/>
    <mergeCell ref="N169:O169"/>
    <mergeCell ref="P169:Q169"/>
    <mergeCell ref="R169:S169"/>
    <mergeCell ref="F170:G170"/>
    <mergeCell ref="H170:I170"/>
    <mergeCell ref="J170:K170"/>
    <mergeCell ref="L170:M170"/>
    <mergeCell ref="N170:O170"/>
    <mergeCell ref="P170:Q170"/>
    <mergeCell ref="R170:S170"/>
    <mergeCell ref="F172:G172"/>
    <mergeCell ref="H172:I172"/>
    <mergeCell ref="J172:K172"/>
    <mergeCell ref="L172:M172"/>
    <mergeCell ref="P172:Q172"/>
    <mergeCell ref="R172:S172"/>
    <mergeCell ref="E169:E176"/>
    <mergeCell ref="N172:O172"/>
    <mergeCell ref="D173:D176"/>
    <mergeCell ref="F173:G173"/>
    <mergeCell ref="H173:I173"/>
    <mergeCell ref="J173:K173"/>
    <mergeCell ref="L173:M173"/>
    <mergeCell ref="N173:O173"/>
    <mergeCell ref="P173:Q173"/>
    <mergeCell ref="R173:S173"/>
    <mergeCell ref="F174:G174"/>
    <mergeCell ref="A161:A176"/>
    <mergeCell ref="B161:B176"/>
    <mergeCell ref="C161:C176"/>
    <mergeCell ref="D161:D164"/>
    <mergeCell ref="E161:E164"/>
    <mergeCell ref="F161:G161"/>
    <mergeCell ref="H161:I161"/>
    <mergeCell ref="J161:K161"/>
    <mergeCell ref="L161:M161"/>
    <mergeCell ref="N161:O161"/>
    <mergeCell ref="P161:Q161"/>
    <mergeCell ref="R161:S161"/>
    <mergeCell ref="F162:G162"/>
    <mergeCell ref="H162:I162"/>
    <mergeCell ref="J162:K162"/>
    <mergeCell ref="L162:M162"/>
    <mergeCell ref="N162:O162"/>
    <mergeCell ref="P162:Q162"/>
    <mergeCell ref="R162:S162"/>
    <mergeCell ref="F164:G164"/>
    <mergeCell ref="H164:I164"/>
    <mergeCell ref="J164:K164"/>
    <mergeCell ref="L164:M164"/>
    <mergeCell ref="N164:O164"/>
    <mergeCell ref="P164:Q164"/>
    <mergeCell ref="R164:S164"/>
    <mergeCell ref="D165:D168"/>
    <mergeCell ref="E165:E168"/>
    <mergeCell ref="F165:G165"/>
    <mergeCell ref="H165:I165"/>
    <mergeCell ref="J165:K165"/>
    <mergeCell ref="N168:O168"/>
    <mergeCell ref="H174:I174"/>
    <mergeCell ref="J174:K174"/>
    <mergeCell ref="L174:M174"/>
    <mergeCell ref="N174:O174"/>
    <mergeCell ref="P174:Q174"/>
    <mergeCell ref="F176:G176"/>
    <mergeCell ref="H176:I176"/>
    <mergeCell ref="J176:K176"/>
    <mergeCell ref="L176:M176"/>
    <mergeCell ref="N176:O176"/>
    <mergeCell ref="P176:Q176"/>
    <mergeCell ref="R176:S176"/>
    <mergeCell ref="A178:A197"/>
    <mergeCell ref="B178:B197"/>
    <mergeCell ref="C178:C197"/>
    <mergeCell ref="D178:D181"/>
    <mergeCell ref="E178:E185"/>
    <mergeCell ref="F178:G178"/>
    <mergeCell ref="H178:I178"/>
    <mergeCell ref="J178:K178"/>
    <mergeCell ref="L178:M178"/>
    <mergeCell ref="N178:O178"/>
    <mergeCell ref="P178:Q178"/>
    <mergeCell ref="R178:S178"/>
    <mergeCell ref="F179:G179"/>
    <mergeCell ref="H179:I179"/>
    <mergeCell ref="J179:K179"/>
    <mergeCell ref="L179:M179"/>
    <mergeCell ref="N179:O179"/>
    <mergeCell ref="P179:Q179"/>
    <mergeCell ref="R179:S179"/>
    <mergeCell ref="F181:G181"/>
    <mergeCell ref="H181:I181"/>
    <mergeCell ref="J181:K181"/>
    <mergeCell ref="L181:M181"/>
    <mergeCell ref="N181:O181"/>
    <mergeCell ref="P181:Q181"/>
    <mergeCell ref="R181:S181"/>
    <mergeCell ref="D182:D185"/>
    <mergeCell ref="F182:G182"/>
    <mergeCell ref="H182:I182"/>
    <mergeCell ref="J182:K182"/>
    <mergeCell ref="L182:M182"/>
    <mergeCell ref="N182:O182"/>
    <mergeCell ref="P182:Q182"/>
    <mergeCell ref="R182:S182"/>
    <mergeCell ref="F183:G183"/>
    <mergeCell ref="H183:I183"/>
    <mergeCell ref="J183:K183"/>
    <mergeCell ref="L183:M183"/>
    <mergeCell ref="N183:O183"/>
    <mergeCell ref="P183:Q183"/>
    <mergeCell ref="R183:S183"/>
    <mergeCell ref="F185:G185"/>
    <mergeCell ref="H185:I185"/>
    <mergeCell ref="J185:K185"/>
    <mergeCell ref="L185:M185"/>
    <mergeCell ref="N185:O185"/>
    <mergeCell ref="P185:Q185"/>
    <mergeCell ref="R185:S185"/>
    <mergeCell ref="D186:D189"/>
    <mergeCell ref="E186:E189"/>
    <mergeCell ref="F186:G186"/>
    <mergeCell ref="H186:I186"/>
    <mergeCell ref="J186:K186"/>
    <mergeCell ref="L186:M186"/>
    <mergeCell ref="N186:O186"/>
    <mergeCell ref="P186:Q186"/>
    <mergeCell ref="R186:S186"/>
    <mergeCell ref="F187:G187"/>
    <mergeCell ref="H187:I187"/>
    <mergeCell ref="J187:K187"/>
    <mergeCell ref="L187:M187"/>
    <mergeCell ref="N187:O187"/>
    <mergeCell ref="P187:Q187"/>
    <mergeCell ref="R187:S187"/>
    <mergeCell ref="F189:G189"/>
    <mergeCell ref="H189:I189"/>
    <mergeCell ref="J189:K189"/>
    <mergeCell ref="L189:M189"/>
    <mergeCell ref="N189:O189"/>
    <mergeCell ref="P189:Q189"/>
    <mergeCell ref="R189:S189"/>
    <mergeCell ref="D190:D193"/>
    <mergeCell ref="E190:E193"/>
    <mergeCell ref="F190:G190"/>
    <mergeCell ref="H190:I190"/>
    <mergeCell ref="J190:K190"/>
    <mergeCell ref="L190:M190"/>
    <mergeCell ref="N190:O190"/>
    <mergeCell ref="P190:Q190"/>
    <mergeCell ref="R190:S190"/>
    <mergeCell ref="F191:G191"/>
    <mergeCell ref="H191:I191"/>
    <mergeCell ref="J191:K191"/>
    <mergeCell ref="L191:M191"/>
    <mergeCell ref="N191:O191"/>
    <mergeCell ref="P191:Q191"/>
    <mergeCell ref="R191:S191"/>
    <mergeCell ref="F193:G193"/>
    <mergeCell ref="H193:I193"/>
    <mergeCell ref="J193:K193"/>
    <mergeCell ref="L193:M193"/>
    <mergeCell ref="N193:O193"/>
    <mergeCell ref="P193:Q193"/>
    <mergeCell ref="R193:S193"/>
    <mergeCell ref="F198:G198"/>
    <mergeCell ref="H198:I198"/>
    <mergeCell ref="J198:K198"/>
    <mergeCell ref="L198:M198"/>
    <mergeCell ref="N198:O198"/>
    <mergeCell ref="P198:Q198"/>
    <mergeCell ref="D194:D197"/>
    <mergeCell ref="E194:E197"/>
    <mergeCell ref="F194:G194"/>
    <mergeCell ref="H194:I194"/>
    <mergeCell ref="J194:K194"/>
    <mergeCell ref="L194:M194"/>
    <mergeCell ref="N194:O194"/>
    <mergeCell ref="P194:Q194"/>
    <mergeCell ref="R194:S194"/>
    <mergeCell ref="F195:G195"/>
    <mergeCell ref="H195:I195"/>
    <mergeCell ref="J195:K195"/>
    <mergeCell ref="L195:M195"/>
    <mergeCell ref="N195:O195"/>
    <mergeCell ref="P195:Q195"/>
    <mergeCell ref="R195:S195"/>
    <mergeCell ref="F197:G197"/>
    <mergeCell ref="H197:I197"/>
    <mergeCell ref="J197:K197"/>
    <mergeCell ref="L197:M197"/>
    <mergeCell ref="N197:O197"/>
    <mergeCell ref="P197:Q197"/>
    <mergeCell ref="R197:S19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rowBreaks count="8" manualBreakCount="8">
    <brk id="30" max="21" man="1"/>
    <brk id="57" max="21" man="1"/>
    <brk id="82" max="21" man="1"/>
    <brk id="103" max="21" man="1"/>
    <brk id="124" max="21" man="1"/>
    <brk id="142" max="21" man="1"/>
    <brk id="159" max="21" man="1"/>
    <brk id="16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Комп</cp:lastModifiedBy>
  <cp:lastPrinted>2026-02-04T11:21:04Z</cp:lastPrinted>
  <dcterms:created xsi:type="dcterms:W3CDTF">2015-09-30T10:41:38Z</dcterms:created>
  <dcterms:modified xsi:type="dcterms:W3CDTF">2026-02-04T11:35:03Z</dcterms:modified>
</cp:coreProperties>
</file>